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صندوق توازن نوید\صورت وضعیت پرتفوی\"/>
    </mc:Choice>
  </mc:AlternateContent>
  <xr:revisionPtr revIDLastSave="0" documentId="13_ncr:1_{7EB4F5BC-AF5B-432E-9F16-A956750D8F1D}" xr6:coauthVersionLast="47" xr6:coauthVersionMax="47" xr10:uidLastSave="{00000000-0000-0000-0000-000000000000}"/>
  <bookViews>
    <workbookView xWindow="-98" yWindow="-98" windowWidth="28996" windowHeight="15675" tabRatio="688" xr2:uid="{00000000-000D-0000-FFFF-FFFF00000000}"/>
  </bookViews>
  <sheets>
    <sheet name="1" sheetId="16" r:id="rId1"/>
    <sheet name="درآمدها" sheetId="11" r:id="rId2"/>
    <sheet name=" سهام و صندوق‌های سرمایه‌گذاری" sheetId="1" r:id="rId3"/>
    <sheet name="اوراق تبعی" sheetId="20" r:id="rId4"/>
    <sheet name="اوراق" sheetId="3" r:id="rId5"/>
    <sheet name="تعدیل قیمت" sheetId="17" r:id="rId6"/>
    <sheet name="گواهی سپرده" sheetId="18" r:id="rId7"/>
    <sheet name="سپرده" sheetId="2" r:id="rId8"/>
    <sheet name="درآمد سود سهام" sheetId="12" r:id="rId9"/>
    <sheet name="سود اوراق بهادار و سپرده بانکی" sheetId="13" r:id="rId10"/>
    <sheet name="درآمد ناشی ازفروش" sheetId="15" r:id="rId11"/>
    <sheet name="درآمد ناشی از تغییر قیمت اوراق " sheetId="14" r:id="rId12"/>
    <sheet name="درآمد سرمایه گذاری در اوراق بها" sheetId="6" r:id="rId13"/>
    <sheet name="درآمد سرمایه گذاری در سهام و ص " sheetId="5" r:id="rId14"/>
    <sheet name="درآمد سپرده بانکی" sheetId="7" r:id="rId15"/>
    <sheet name="سایر درآمدها" sheetId="8" r:id="rId16"/>
  </sheets>
  <definedNames>
    <definedName name="_xlnm._FilterDatabase" localSheetId="7" hidden="1">سپرده!$A$7:$J$7</definedName>
    <definedName name="_xlnm.Print_Area" localSheetId="2">' سهام و صندوق‌های سرمایه‌گذاری'!$A$1:$M$20</definedName>
    <definedName name="_xlnm.Print_Area" localSheetId="4">اوراق!$A$1:$S$10</definedName>
    <definedName name="_xlnm.Print_Area" localSheetId="5">'تعدیل قیمت'!$A$1:$J$11</definedName>
    <definedName name="_xlnm.Print_Area" localSheetId="14">'درآمد سپرده بانکی'!$A$1:$G$14</definedName>
    <definedName name="_xlnm.Print_Area" localSheetId="12">'درآمد سرمایه گذاری در اوراق بها'!$A$1:$I$11</definedName>
    <definedName name="_xlnm.Print_Area" localSheetId="13">'درآمد سرمایه گذاری در سهام و ص '!$A$1:$K$22</definedName>
    <definedName name="_xlnm.Print_Area" localSheetId="8">'درآمد سود سهام'!$A$1:$M$9</definedName>
    <definedName name="_xlnm.Print_Area" localSheetId="11">'درآمد ناشی از تغییر قیمت اوراق '!$A$1:$I$20</definedName>
    <definedName name="_xlnm.Print_Area" localSheetId="10">'درآمد ناشی ازفروش'!$A$1:$I$18</definedName>
    <definedName name="_xlnm.Print_Area" localSheetId="1">درآمدها!$A$1:$S$10</definedName>
    <definedName name="_xlnm.Print_Area" localSheetId="15">'سایر درآمدها'!$A$1:$C$10</definedName>
    <definedName name="_xlnm.Print_Area" localSheetId="7">سپرده!$A$1:$J$20</definedName>
    <definedName name="_xlnm.Print_Area" localSheetId="9">'سود اوراق بهادار و سپرده بانکی'!$A$1:$J$12</definedName>
    <definedName name="_xlnm.Print_Area" localSheetId="6">'گواهی سپرده'!$A$1:$P$13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7" l="1"/>
  <c r="C13" i="7"/>
  <c r="D8" i="11"/>
  <c r="D6" i="11"/>
  <c r="C9" i="11"/>
  <c r="G16" i="14"/>
  <c r="J15" i="2"/>
  <c r="I15" i="2"/>
  <c r="H15" i="2"/>
  <c r="G15" i="2"/>
  <c r="F15" i="2"/>
  <c r="F19" i="1"/>
  <c r="D21" i="5"/>
  <c r="E21" i="5"/>
  <c r="F21" i="5"/>
  <c r="G21" i="5"/>
  <c r="J21" i="5"/>
  <c r="K21" i="5"/>
  <c r="C21" i="5"/>
  <c r="H21" i="5"/>
  <c r="I21" i="5"/>
  <c r="B21" i="5"/>
  <c r="I16" i="14"/>
  <c r="C16" i="14"/>
  <c r="D16" i="14"/>
  <c r="E16" i="14"/>
  <c r="F16" i="14"/>
  <c r="H16" i="14"/>
  <c r="B16" i="14"/>
  <c r="I15" i="15"/>
  <c r="C15" i="15"/>
  <c r="D15" i="15"/>
  <c r="E15" i="15"/>
  <c r="F15" i="15"/>
  <c r="G15" i="15"/>
  <c r="H15" i="15"/>
  <c r="B15" i="15"/>
  <c r="D19" i="1"/>
  <c r="M19" i="1"/>
  <c r="L19" i="1"/>
  <c r="K19" i="1"/>
  <c r="I19" i="1"/>
  <c r="C19" i="1"/>
  <c r="E19" i="1"/>
  <c r="G19" i="1"/>
  <c r="H19" i="1"/>
  <c r="B19" i="1"/>
  <c r="F11" i="13"/>
  <c r="G11" i="13"/>
  <c r="H11" i="13"/>
  <c r="I11" i="13"/>
  <c r="J11" i="13"/>
  <c r="E11" i="13"/>
  <c r="G10" i="13"/>
  <c r="D9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E10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<sst xmlns="http://schemas.openxmlformats.org/spreadsheetml/2006/main" count="397" uniqueCount="156">
  <si>
    <t>به ‌نام خدا</t>
  </si>
  <si>
    <t>صندوق سرمایه گذاری اختصاصی بازارگردانی توازن نوید</t>
  </si>
  <si>
    <t xml:space="preserve">صورت وضعیت پرتفوی
</t>
  </si>
  <si>
    <t xml:space="preserve">برای ماه منتهی به 1401/12/29
</t>
  </si>
  <si>
    <t>مدیر صندوق</t>
  </si>
  <si>
    <t xml:space="preserve"> صندوق سرمایه گذاری اختصاصی بازارگردانی توازن نوید</t>
  </si>
  <si>
    <t xml:space="preserve">صورت وضعیت پرتفوی </t>
  </si>
  <si>
    <t>برای ماه منتهی به 1401/12/29</t>
  </si>
  <si>
    <t>1- سرمایه گذاری ها</t>
  </si>
  <si>
    <t>1-1-سرمایه‌گذاری در سهام و حق تقدم سهام وصندوق‌های سرمایه‌گذاری</t>
  </si>
  <si>
    <t>1401/12/01</t>
  </si>
  <si>
    <t>تغییرات طی دوره</t>
  </si>
  <si>
    <t>1401/12/29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</si>
  <si>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</si>
  <si>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</si>
  <si>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</si>
  <si>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</si>
  <si>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</si>
  <si>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</si>
  <si>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</si>
  <si>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</si>
  <si>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</si>
  <si>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</si>
  <si>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بیمه میهن (میهن)</t>
  </si>
  <si>
    <t>صنایع کشاورزی و کود زنجان (زنجان)</t>
  </si>
  <si>
    <t>گروه توسعه هنر ایران (وهنر)</t>
  </si>
  <si>
    <t>صنایع کشاورزی و کود زنجان(حق تقدم) (زنجانح)</t>
  </si>
  <si>
    <t>گنجینه آینده روشن (صایند)</t>
  </si>
  <si>
    <t>نوع دوم کارا (کارا)</t>
  </si>
  <si>
    <t>اعتماد آفرین پارسیان (اعتماد)</t>
  </si>
  <si>
    <t>افرا نماد پایدار (افران)</t>
  </si>
  <si>
    <t>ثبات ویستا (ثبات)</t>
  </si>
  <si>
    <t>جمع</t>
  </si>
  <si>
    <t/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</si>
  <si>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</si>
  <si>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</si>
  <si>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</si>
  <si>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 xml:space="preserve">قیمت اعمال </t>
  </si>
  <si>
    <t>تاریخ اعمال</t>
  </si>
  <si>
    <t xml:space="preserve">نرخ سود مؤثر 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</si>
  <si>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</si>
  <si>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</si>
  <si>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</si>
  <si>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</si>
  <si>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</si>
  <si>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</si>
  <si>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</si>
  <si>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</si>
  <si>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نرخ سود مؤثر</t>
  </si>
  <si>
    <t>قیمت بازار هر ورقه</t>
  </si>
  <si>
    <t>درصد به کل دارایی‌ها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</si>
  <si>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</si>
  <si>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</si>
  <si>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از تاریخ 1401/12/01 تا تاریخ 1401/12/29</t>
  </si>
  <si>
    <t>نام اوراق بهادار</t>
  </si>
  <si>
    <t xml:space="preserve">قیمت پایانی  </t>
  </si>
  <si>
    <t xml:space="preserve">قیمت تعدیل شده </t>
  </si>
  <si>
    <t>درصد تعدیل</t>
  </si>
  <si>
    <t>خالص ارزش فروش تعدیل شده</t>
  </si>
  <si>
    <t>دلیل تعدیل</t>
  </si>
  <si>
    <t>4-1- سرمایه‌گذاری در گواهی سپرده‌ بانکی</t>
  </si>
  <si>
    <t>گواهی سپرده  بانکی</t>
  </si>
  <si>
    <t>نرخ سود علی الحساب</t>
  </si>
  <si>
    <t>نرخ شکست</t>
  </si>
  <si>
    <t>خالص ارزش</t>
  </si>
  <si>
    <t>درصد به کل</t>
  </si>
  <si>
    <t>فروش</t>
  </si>
  <si>
    <t xml:space="preserve"> دارایی‌ها</t>
  </si>
  <si>
    <t>3-1- سرمایه‌گذاری در  سپرده‌ بانکی</t>
  </si>
  <si>
    <t>مشخصات حساب بانکی</t>
  </si>
  <si>
    <t>سپرده های بانکی</t>
  </si>
  <si>
    <t>شماره حساب</t>
  </si>
  <si>
    <t>نوع سپرده</t>
  </si>
  <si>
    <t>تاریخ افتتاح حساب</t>
  </si>
  <si>
    <t>مبلغ</t>
  </si>
  <si>
    <t>افزایش</t>
  </si>
  <si>
    <t>کاهش</t>
  </si>
  <si>
    <t>کوتاه مدت8901-810</t>
  </si>
  <si>
    <t>کوتاه مدت</t>
  </si>
  <si>
    <t>-</t>
  </si>
  <si>
    <t>جاری زنجان- سامان 18902-40</t>
  </si>
  <si>
    <t>جاری</t>
  </si>
  <si>
    <t>جاری  وهنر سامان 18904-40</t>
  </si>
  <si>
    <t>وهنر - سامان 890002 - 112</t>
  </si>
  <si>
    <t>سپرده سرمایه‌گذاری</t>
  </si>
  <si>
    <t>زنجان - سامان1890001 - 112</t>
  </si>
  <si>
    <t>جاری میهن-سامان 18905-40</t>
  </si>
  <si>
    <t xml:space="preserve"> </t>
  </si>
  <si>
    <t xml:space="preserve">صورت وضعیت درآمدها </t>
  </si>
  <si>
    <t>برای ماه منتهی به  1401/12/29</t>
  </si>
  <si>
    <t>2- 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</si>
  <si>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</si>
  <si>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</si>
  <si>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</si>
  <si>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</si>
  <si>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</si>
  <si>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</si>
  <si>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</si>
  <si>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</si>
  <si>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</si>
  <si>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</si>
  <si>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سایر درآمدها</t>
  </si>
  <si>
    <t>درآمد سود سهام</t>
  </si>
  <si>
    <t>اطلاعات مجمع</t>
  </si>
  <si>
    <t>از 1401/12/01 تا  1401/12/29</t>
  </si>
  <si>
    <t>از ابتدای سال مالی تا 1401/12/29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</si>
  <si>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</si>
  <si>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</si>
  <si>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</si>
  <si>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</si>
  <si>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</si>
  <si>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</si>
  <si>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1401/11/27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</si>
  <si>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</si>
  <si>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</si>
  <si>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</si>
  <si>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</si>
  <si>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</si>
  <si>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</si>
  <si>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</si>
  <si>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</si>
  <si>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پارند پایدار سپهر (پارند)</t>
  </si>
  <si>
    <t>ارزش دفتری برابر است با میانگین موزون خالص ارزش فروش هر سهم/ورقه در ابتدای دوره با خرید طی دوره ضربدر تعداد در پایان دوره</t>
  </si>
  <si>
    <t>درآمد ناشی از تغییر قیمت اوراق بهادار</t>
  </si>
  <si>
    <t>سود و زیان ناشی از تغییر قیمت</t>
  </si>
  <si>
    <t>2-2-درآمد حاصل از سرمایه­گذاری در اوراق بهادار با درآمد ثابت:</t>
  </si>
  <si>
    <t>درآمد سود اوراق</t>
  </si>
  <si>
    <t>درآمد تغییر ارزش</t>
  </si>
  <si>
    <t>درآمد فروش</t>
  </si>
  <si>
    <t>یادداشت …</t>
  </si>
  <si>
    <t>یادداشت ....</t>
  </si>
  <si>
    <t>یادداشت ...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</si>
  <si>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</si>
  <si>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</si>
  <si>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</si>
  <si>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</si>
  <si>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</si>
  <si>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</si>
  <si>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</si>
  <si>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</si>
  <si>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</si>
  <si>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4-2-سایر درآمدها:</t>
  </si>
  <si>
    <t>زنجان - سامان890001 - 112</t>
  </si>
  <si>
    <t>8643-112-3881890-1</t>
  </si>
  <si>
    <t>1401/03/28</t>
  </si>
  <si>
    <t>1401/05/18</t>
  </si>
  <si>
    <t>1401/06/09</t>
  </si>
  <si>
    <t>1401/12/16</t>
  </si>
  <si>
    <t>1401/04/01</t>
  </si>
  <si>
    <t>864-40-3881890-2</t>
  </si>
  <si>
    <t>864-40-3881890-4</t>
  </si>
  <si>
    <t>864-40-3881890-5</t>
  </si>
  <si>
    <t>8643-810-3881890-1</t>
  </si>
  <si>
    <t>864-112-3881890-2</t>
  </si>
  <si>
    <t>864-112-3881890-1</t>
  </si>
  <si>
    <t>زنجان - سامان 890001 - 112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</si>
</sst>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;"/>
    <numFmt numFmtId="165" formatCode="#,##0.00;\(#,##0.00\);"/>
  </numFmts>
  <fonts count="9">
    <font>
      <sz val="11"/>
      <color theme="1"/>
      <name val="B Nazanin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B Zar"/>
      <charset val="178"/>
    </font>
    <font>
      <b/>
      <sz val="12"/>
      <color theme="1"/>
      <name val="B Zar"/>
      <charset val="178"/>
    </font>
    <font>
      <sz val="12"/>
      <color rgb="FF0062AC"/>
      <name val="B Zar"/>
      <charset val="178"/>
    </font>
    <font>
      <b/>
      <sz val="12"/>
      <color rgb="FF0062AC"/>
      <name val="B Zar"/>
      <charset val="178"/>
    </font>
    <font>
      <sz val="12"/>
      <color rgb="FF000000"/>
      <name val="B Zar"/>
      <charset val="178"/>
    </font>
    <font>
      <i/>
      <sz val="12"/>
      <color theme="1"/>
      <name val="B Zar"/>
      <charset val="17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 applyNumberFormat="1" applyFont="1" applyFill="1" applyBorder="1"/>
    <xf numFmtId="0" fontId="3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readingOrder="2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readingOrder="2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 readingOrder="2"/>
    </xf>
    <xf numFmtId="0" fontId="7" fillId="0" borderId="0" xfId="0" applyNumberFormat="1" applyFont="1" applyFill="1" applyBorder="1" applyAlignment="1">
      <alignment horizontal="right" vertical="center" readingOrder="2"/>
    </xf>
    <xf numFmtId="0" fontId="3" fillId="0" borderId="0" xfId="0" applyNumberFormat="1" applyFont="1" applyFill="1" applyBorder="1" applyAlignment="1">
      <alignment horizontal="right" vertical="center" readingOrder="2"/>
    </xf>
    <xf numFmtId="164" fontId="3" fillId="0" borderId="0" xfId="0" applyNumberFormat="1" applyFont="1" applyFill="1" applyBorder="1" applyAlignment="1">
      <alignment horizontal="center" vertical="center" readingOrder="2"/>
    </xf>
    <xf numFmtId="165" fontId="3" fillId="0" borderId="0" xfId="0" applyNumberFormat="1" applyFont="1" applyFill="1" applyBorder="1" applyAlignment="1">
      <alignment horizontal="center" vertical="center" readingOrder="2"/>
    </xf>
    <xf numFmtId="165" fontId="8" fillId="0" borderId="0" xfId="0" applyNumberFormat="1" applyFont="1" applyFill="1" applyBorder="1" applyAlignment="1">
      <alignment horizontal="center" vertical="center" wrapText="1" readingOrder="2"/>
    </xf>
    <xf numFmtId="165" fontId="8" fillId="0" borderId="0" xfId="0" applyNumberFormat="1" applyFont="1" applyFill="1" applyBorder="1" applyAlignment="1">
      <alignment horizontal="center" vertical="center" readingOrder="2"/>
    </xf>
    <xf numFmtId="0" fontId="8" fillId="0" borderId="0" xfId="0" applyNumberFormat="1" applyFont="1" applyFill="1" applyBorder="1" applyAlignment="1">
      <alignment horizontal="center" vertical="center" readingOrder="2"/>
    </xf>
    <xf numFmtId="0" fontId="8" fillId="0" borderId="0" xfId="0" applyNumberFormat="1" applyFont="1" applyFill="1" applyBorder="1" applyAlignment="1">
      <alignment horizontal="center" vertical="center" wrapText="1" readingOrder="2"/>
    </xf>
    <xf numFmtId="0" fontId="4" fillId="0" borderId="0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 readingOrder="2"/>
    </xf>
    <xf numFmtId="0" fontId="4" fillId="0" borderId="0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right" vertical="center" wrapText="1" readingOrder="2"/>
    </xf>
    <xf numFmtId="165" fontId="3" fillId="0" borderId="0" xfId="0" applyNumberFormat="1" applyFont="1" applyFill="1" applyBorder="1" applyAlignment="1">
      <alignment horizontal="center" vertical="center" wrapText="1" readingOrder="2"/>
    </xf>
    <xf numFmtId="0" fontId="3" fillId="0" borderId="0" xfId="0" applyNumberFormat="1" applyFont="1" applyFill="1" applyBorder="1" applyAlignment="1">
      <alignment vertical="center" wrapText="1" readingOrder="2"/>
    </xf>
    <xf numFmtId="0" fontId="3" fillId="0" borderId="0" xfId="0" applyNumberFormat="1" applyFont="1" applyFill="1" applyBorder="1" applyAlignment="1">
      <alignment vertical="center" readingOrder="2"/>
    </xf>
    <xf numFmtId="0" fontId="3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 readingOrder="2"/>
    </xf>
    <xf numFmtId="0" fontId="3" fillId="0" borderId="8" xfId="0" applyNumberFormat="1" applyFont="1" applyFill="1" applyBorder="1" applyAlignment="1">
      <alignment horizontal="center" vertical="center" readingOrder="2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 readingOrder="2"/>
    </xf>
    <xf numFmtId="0" fontId="3" fillId="0" borderId="6" xfId="0" applyNumberFormat="1" applyFont="1" applyFill="1" applyBorder="1" applyAlignment="1">
      <alignment horizontal="center" vertical="center" readingOrder="2"/>
    </xf>
    <xf numFmtId="0" fontId="5" fillId="0" borderId="0" xfId="0" applyNumberFormat="1" applyFont="1" applyFill="1" applyBorder="1" applyAlignment="1">
      <alignment vertical="center" readingOrder="2"/>
    </xf>
    <xf numFmtId="0" fontId="3" fillId="0" borderId="0" xfId="0" applyNumberFormat="1" applyFont="1" applyFill="1" applyBorder="1" applyAlignment="1">
      <alignment horizontal="right" vertical="center" readingOrder="1"/>
    </xf>
    <xf numFmtId="49" fontId="3" fillId="0" borderId="0" xfId="0" applyNumberFormat="1" applyFont="1" applyFill="1" applyBorder="1" applyAlignment="1">
      <alignment horizontal="right" vertical="center" readingOrder="2"/>
    </xf>
    <xf numFmtId="165" fontId="5" fillId="0" borderId="0" xfId="0" applyNumberFormat="1" applyFont="1" applyFill="1" applyBorder="1" applyAlignment="1">
      <alignment horizontal="center" vertical="center" readingOrder="2"/>
    </xf>
    <xf numFmtId="0" fontId="7" fillId="0" borderId="0" xfId="0" applyNumberFormat="1" applyFont="1" applyFill="1" applyBorder="1" applyAlignment="1">
      <alignment vertical="center" readingOrder="2"/>
    </xf>
    <xf numFmtId="0" fontId="7" fillId="0" borderId="0" xfId="0" applyNumberFormat="1" applyFont="1" applyFill="1" applyBorder="1" applyAlignment="1">
      <alignment horizontal="center" vertical="center" readingOrder="2"/>
    </xf>
    <xf numFmtId="165" fontId="7" fillId="0" borderId="0" xfId="0" applyNumberFormat="1" applyFont="1" applyFill="1" applyBorder="1" applyAlignment="1">
      <alignment horizontal="center" vertical="center" readingOrder="2"/>
    </xf>
    <xf numFmtId="0" fontId="3" fillId="0" borderId="1" xfId="0" applyNumberFormat="1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center" vertical="center" readingOrder="2"/>
    </xf>
    <xf numFmtId="0" fontId="7" fillId="0" borderId="1" xfId="0" applyNumberFormat="1" applyFont="1" applyFill="1" applyBorder="1" applyAlignment="1">
      <alignment horizontal="right" vertical="center" readingOrder="2"/>
    </xf>
    <xf numFmtId="0" fontId="7" fillId="0" borderId="1" xfId="0" applyNumberFormat="1" applyFont="1" applyFill="1" applyBorder="1" applyAlignment="1">
      <alignment vertical="center" readingOrder="2"/>
    </xf>
    <xf numFmtId="0" fontId="7" fillId="0" borderId="0" xfId="0" applyNumberFormat="1" applyFont="1" applyFill="1" applyBorder="1" applyAlignment="1">
      <alignment horizontal="right" vertical="center" readingOrder="1"/>
    </xf>
    <xf numFmtId="0" fontId="7" fillId="0" borderId="3" xfId="0" applyNumberFormat="1" applyFont="1" applyFill="1" applyBorder="1" applyAlignment="1">
      <alignment horizontal="center" vertical="center" readingOrder="2"/>
    </xf>
    <xf numFmtId="165" fontId="7" fillId="0" borderId="2" xfId="0" applyNumberFormat="1" applyFont="1" applyFill="1" applyBorder="1" applyAlignment="1">
      <alignment horizontal="center" vertical="center" readingOrder="2"/>
    </xf>
    <xf numFmtId="0" fontId="7" fillId="0" borderId="2" xfId="0" applyNumberFormat="1" applyFont="1" applyFill="1" applyBorder="1" applyAlignment="1">
      <alignment horizontal="center" vertical="center" readingOrder="2"/>
    </xf>
    <xf numFmtId="0" fontId="7" fillId="0" borderId="1" xfId="0" applyNumberFormat="1" applyFont="1" applyFill="1" applyBorder="1" applyAlignment="1">
      <alignment horizontal="center" vertical="center" readingOrder="2"/>
    </xf>
    <xf numFmtId="0" fontId="7" fillId="0" borderId="0" xfId="0" applyNumberFormat="1" applyFont="1" applyFill="1" applyBorder="1" applyAlignment="1">
      <alignment horizontal="center" vertical="center" readingOrder="1"/>
    </xf>
    <xf numFmtId="2" fontId="3" fillId="0" borderId="0" xfId="0" applyNumberFormat="1" applyFont="1" applyAlignment="1">
      <alignment horizontal="center" vertical="center"/>
    </xf>
    <xf numFmtId="164" fontId="3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right" vertical="center" readingOrder="2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readingOrder="2"/>
    </xf>
    <xf numFmtId="0" fontId="3" fillId="0" borderId="1" xfId="0" applyNumberFormat="1" applyFont="1" applyFill="1" applyBorder="1" applyAlignment="1">
      <alignment horizontal="center" vertical="center" readingOrder="2"/>
    </xf>
    <xf numFmtId="0" fontId="3" fillId="0" borderId="0" xfId="0" applyNumberFormat="1" applyFont="1" applyFill="1" applyBorder="1" applyAlignment="1">
      <alignment horizontal="center" vertical="center" readingOrder="2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readingOrder="2"/>
    </xf>
    <xf numFmtId="0" fontId="6" fillId="0" borderId="0" xfId="0" applyNumberFormat="1" applyFont="1" applyFill="1" applyBorder="1" applyAlignment="1">
      <alignment horizontal="center" vertical="center" readingOrder="2"/>
    </xf>
    <xf numFmtId="0" fontId="8" fillId="0" borderId="0" xfId="0" applyNumberFormat="1" applyFont="1" applyFill="1" applyBorder="1" applyAlignment="1">
      <alignment horizontal="center" vertical="center" wrapText="1" readingOrder="2"/>
    </xf>
    <xf numFmtId="0" fontId="3" fillId="0" borderId="0" xfId="0" applyNumberFormat="1" applyFont="1" applyFill="1" applyBorder="1" applyAlignment="1">
      <alignment horizontal="center" vertical="center" wrapText="1" readingOrder="2"/>
    </xf>
    <xf numFmtId="0" fontId="3" fillId="0" borderId="1" xfId="0" applyNumberFormat="1" applyFont="1" applyFill="1" applyBorder="1" applyAlignment="1">
      <alignment horizontal="center" vertical="center" wrapText="1" readingOrder="2"/>
    </xf>
    <xf numFmtId="0" fontId="3" fillId="0" borderId="2" xfId="0" applyNumberFormat="1" applyFont="1" applyFill="1" applyBorder="1" applyAlignment="1">
      <alignment horizontal="center" vertical="center" wrapText="1" readingOrder="2"/>
    </xf>
    <xf numFmtId="0" fontId="4" fillId="0" borderId="1" xfId="0" applyNumberFormat="1" applyFont="1" applyFill="1" applyBorder="1" applyAlignment="1">
      <alignment horizontal="center" vertical="center" wrapText="1" readingOrder="2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readingOrder="2"/>
    </xf>
    <xf numFmtId="0" fontId="3" fillId="0" borderId="6" xfId="0" applyNumberFormat="1" applyFont="1" applyFill="1" applyBorder="1" applyAlignment="1">
      <alignment horizontal="center" vertical="center" readingOrder="2"/>
    </xf>
    <xf numFmtId="0" fontId="7" fillId="0" borderId="1" xfId="0" applyNumberFormat="1" applyFont="1" applyFill="1" applyBorder="1" applyAlignment="1">
      <alignment horizontal="center" vertical="center" readingOrder="2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readingOrder="2"/>
    </xf>
    <xf numFmtId="0" fontId="7" fillId="0" borderId="0" xfId="0" applyNumberFormat="1" applyFont="1" applyFill="1" applyBorder="1" applyAlignment="1">
      <alignment horizontal="center" vertical="center" readingOrder="2"/>
    </xf>
    <xf numFmtId="0" fontId="3" fillId="0" borderId="2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7" fillId="0" borderId="3" xfId="0" applyNumberFormat="1" applyFont="1" applyFill="1" applyBorder="1" applyAlignment="1">
      <alignment horizontal="center" vertical="center" readingOrder="2"/>
    </xf>
    <xf numFmtId="0" fontId="3" fillId="0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54"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alignment horizont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  <alignment horizont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alignment horizont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  <alignment horizont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alignment horizont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alignment horizont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alignment horizont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alignment horizont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alignment horizont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alignment horizontal="center" vertical="center" textRotation="0" indent="0" justifyLastLine="0" shrinkToFit="0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alignment horizontal="center" vertical="center" textRotation="0" indent="0" justifyLastLine="0" shrinkToFit="0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alignment horizontal="center" vertical="center" textRotation="0" indent="0" justifyLastLine="0" shrinkToFit="0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alignment horizontal="center" vertical="center" textRotation="0" indent="0" justifyLastLine="0" shrinkToFit="0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alignment horizontal="center" vertical="center" textRotation="0" indent="0" justifyLastLine="0" shrinkToFit="0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alignment horizontal="center" vertical="center" textRotation="0" indent="0" justifyLastLine="0" shrinkToFit="0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alignment horizontal="center" vertical="center" textRotation="0" indent="0" justifyLastLine="0" shrinkToFit="0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alignment horizontal="center" vertical="center" textRotation="0" indent="0" justifyLastLine="0" shrinkToFit="0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alignment horizontal="center" vertical="center" textRotation="0" indent="0" justifyLastLine="0" shrinkToFit="0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alignment horizontal="center" vertical="center" textRotation="0" indent="0" justifyLastLine="0" shrinkToFit="0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Zar"/>
        <charset val="178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6:E9" headerRowCount="0" headerRowDxfId="153" dataDxfId="152" totalsRowDxfId="151">
  <tableColumns count="5">
    <tableColumn id="1" xr3:uid="{00000000-0010-0000-0500-000001000000}" name="درآمد حاصل از سرمایه­گذاری در سهام و حق تقدم سهام و صندوق‌های سرمایه‌گذاری" dataDxfId="150"/>
    <tableColumn id="2" xr3:uid="{00000000-0010-0000-0500-000002000000}" name="1-2" dataDxfId="149"/>
    <tableColumn id="3" xr3:uid="{00000000-0010-0000-0500-000003000000}" name="20921073241.0000" dataDxfId="148"/>
    <tableColumn id="4" xr3:uid="{00000000-0010-0000-0500-000004000000}" name="98.99" dataDxfId="147"/>
    <tableColumn id="5" xr3:uid="{00000000-0010-0000-0500-000005000000}" name="9.03" dataDxfId="146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A000000}" name="Table9" displayName="Table9" ref="A10:I10" headerRowCount="0" headerRowDxfId="34" dataDxfId="33" totalsRowDxfId="32">
  <tableColumns count="9">
    <tableColumn id="1" xr3:uid="{00000000-0010-0000-0A00-000001000000}" name="جمع" dataDxfId="31"/>
    <tableColumn id="2" xr3:uid="{00000000-0010-0000-0A00-000002000000}" name="0" dataDxfId="30"/>
    <tableColumn id="3" xr3:uid="{00000000-0010-0000-0A00-000003000000}" name="Column3" dataDxfId="29"/>
    <tableColumn id="4" xr3:uid="{00000000-0010-0000-0A00-000004000000}" name="Column4" dataDxfId="28"/>
    <tableColumn id="5" xr3:uid="{00000000-0010-0000-0A00-000005000000}" name="Column5" dataDxfId="27"/>
    <tableColumn id="6" xr3:uid="{00000000-0010-0000-0A00-000006000000}" name="Column6" dataDxfId="26"/>
    <tableColumn id="7" xr3:uid="{00000000-0010-0000-0A00-000007000000}" name="Column7" dataDxfId="25"/>
    <tableColumn id="8" xr3:uid="{00000000-0010-0000-0A00-000008000000}" name="Column8" dataDxfId="24"/>
    <tableColumn id="9" xr3:uid="{00000000-0010-0000-0A00-000009000000}" name="Column9" dataDxfId="23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B000000}" name="Table8" displayName="Table8" ref="A11:K21" headerRowCount="0" headerRowDxfId="22" dataDxfId="21" totalsRowDxfId="20">
  <tableColumns count="11">
    <tableColumn id="1" xr3:uid="{00000000-0010-0000-0B00-000001000000}" name="بیمه میهن (میهن)" dataDxfId="19"/>
    <tableColumn id="2" xr3:uid="{00000000-0010-0000-0B00-000002000000}" name="0" dataDxfId="18"/>
    <tableColumn id="3" xr3:uid="{00000000-0010-0000-0B00-000003000000}" name="6997700501" dataDxfId="17"/>
    <tableColumn id="4" xr3:uid="{00000000-0010-0000-0B00-000004000000}" name="-457286204.0000" dataDxfId="16"/>
    <tableColumn id="5" xr3:uid="{00000000-0010-0000-0B00-000005000000}" name="6540414297.0000" dataDxfId="15"/>
    <tableColumn id="6" xr3:uid="{00000000-0010-0000-0B00-000006000000}" name="69.00" dataDxfId="14"/>
    <tableColumn id="7" xr3:uid="{00000000-0010-0000-0B00-000007000000}" name="Column7" dataDxfId="13"/>
    <tableColumn id="8" xr3:uid="{00000000-0010-0000-0B00-000008000000}" name="3103853719" dataDxfId="12"/>
    <tableColumn id="9" xr3:uid="{00000000-0010-0000-0B00-000009000000}" name="9386278051.0000" dataDxfId="11"/>
    <tableColumn id="10" xr3:uid="{00000000-0010-0000-0B00-00000A000000}" name="12490131770.0000" dataDxfId="10"/>
    <tableColumn id="11" xr3:uid="{00000000-0010-0000-0B00-00000B000000}" name="59.10" dataDxfId="9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C000000}" name="Table10" displayName="Table10" ref="A9:F13" headerRowCount="0" headerRowDxfId="8" dataDxfId="7" totalsRowDxfId="6">
  <tableColumns count="6">
    <tableColumn id="1" xr3:uid="{00000000-0010-0000-0C00-000001000000}" name="کوتاه مدت8901-810" dataDxfId="5"/>
    <tableColumn id="2" xr3:uid="{00000000-0010-0000-0C00-000002000000}" name="864381038818901" dataDxfId="4"/>
    <tableColumn id="3" xr3:uid="{00000000-0010-0000-0C00-000003000000}" name="5691753" dataDxfId="3"/>
    <tableColumn id="4" xr3:uid="{00000000-0010-0000-0C00-000004000000}" name="0.67" dataDxfId="2"/>
    <tableColumn id="5" xr3:uid="{00000000-0010-0000-0C00-000005000000}" name="20084341" dataDxfId="1"/>
    <tableColumn id="6" xr3:uid="{00000000-0010-0000-0C00-000006000000}" name="2.38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0:M19" headerRowCount="0" headerRowDxfId="145" dataDxfId="144" totalsRowDxfId="143">
  <tableColumns count="13">
    <tableColumn id="1" xr3:uid="{00000000-0010-0000-0000-000001000000}" name="بیمه میهن (میهن)" dataDxfId="142"/>
    <tableColumn id="2" xr3:uid="{00000000-0010-0000-0000-000002000000}" name="12394901" dataDxfId="141"/>
    <tableColumn id="3" xr3:uid="{00000000-0010-0000-0000-000003000000}" name="52799965991.0000" dataDxfId="140"/>
    <tableColumn id="4" xr3:uid="{00000000-0010-0000-0000-000004000000}" name="55920446155.0000" dataDxfId="139"/>
    <tableColumn id="5" xr3:uid="{00000000-0010-0000-0000-000005000000}" name="4409620" dataDxfId="138"/>
    <tableColumn id="6" xr3:uid="{00000000-0010-0000-0000-000006000000}" name="20402644779.0000" dataDxfId="137"/>
    <tableColumn id="7" xr3:uid="{00000000-0010-0000-0000-000007000000}" name="2991507" dataDxfId="136"/>
    <tableColumn id="8" xr3:uid="{00000000-0010-0000-0000-000008000000}" name="12871333321.0000" dataDxfId="135"/>
    <tableColumn id="9" xr3:uid="{00000000-0010-0000-0000-000009000000}" name="13813014" dataDxfId="134"/>
    <tableColumn id="10" xr3:uid="{00000000-0010-0000-0000-00000A000000}" name="5,000" dataDxfId="133"/>
    <tableColumn id="11" xr3:uid="{00000000-0010-0000-0000-00000B000000}" name="60331277449.0000" dataDxfId="132"/>
    <tableColumn id="12" xr3:uid="{00000000-0010-0000-0000-00000C000000}" name="69012580550.0000" dataDxfId="131"/>
    <tableColumn id="13" xr3:uid="{00000000-0010-0000-0000-00000D000000}" name="29.78" dataDxfId="130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9:S9" headerRowCount="0" headerRowDxfId="129" dataDxfId="128" totalsRowDxfId="127">
  <tableColumns count="19">
    <tableColumn id="1" xr3:uid="{00000000-0010-0000-0100-000001000000}" name="جمع" dataDxfId="126"/>
    <tableColumn id="2" xr3:uid="{00000000-0010-0000-0100-000002000000}" name="Column2" dataDxfId="125"/>
    <tableColumn id="3" xr3:uid="{00000000-0010-0000-0100-000003000000}" name="Column3" dataDxfId="124"/>
    <tableColumn id="4" xr3:uid="{00000000-0010-0000-0100-000004000000}" name="Column4" dataDxfId="123"/>
    <tableColumn id="5" xr3:uid="{00000000-0010-0000-0100-000005000000}" name="Column5" dataDxfId="122"/>
    <tableColumn id="6" xr3:uid="{00000000-0010-0000-0100-000006000000}" name="Column6" dataDxfId="121"/>
    <tableColumn id="7" xr3:uid="{00000000-0010-0000-0100-000007000000}" name="Column7" dataDxfId="120"/>
    <tableColumn id="8" xr3:uid="{00000000-0010-0000-0100-000008000000}" name="0" dataDxfId="119"/>
    <tableColumn id="9" xr3:uid="{00000000-0010-0000-0100-000009000000}" name="Column9" dataDxfId="118"/>
    <tableColumn id="10" xr3:uid="{00000000-0010-0000-0100-00000A000000}" name="Column10" dataDxfId="117"/>
    <tableColumn id="11" xr3:uid="{00000000-0010-0000-0100-00000B000000}" name="Column11" dataDxfId="116"/>
    <tableColumn id="12" xr3:uid="{00000000-0010-0000-0100-00000C000000}" name="Column12" dataDxfId="115"/>
    <tableColumn id="13" xr3:uid="{00000000-0010-0000-0100-00000D000000}" name="Column13" dataDxfId="114"/>
    <tableColumn id="14" xr3:uid="{00000000-0010-0000-0100-00000E000000}" name="Column14" dataDxfId="113"/>
    <tableColumn id="15" xr3:uid="{00000000-0010-0000-0100-00000F000000}" name="Column15" dataDxfId="112"/>
    <tableColumn id="16" xr3:uid="{00000000-0010-0000-0100-000010000000}" name="Column16" dataDxfId="111"/>
    <tableColumn id="17" xr3:uid="{00000000-0010-0000-0100-000011000000}" name="Column17" dataDxfId="110"/>
    <tableColumn id="18" xr3:uid="{00000000-0010-0000-0100-000012000000}" name="Column18" dataDxfId="109"/>
    <tableColumn id="19" xr3:uid="{00000000-0010-0000-0100-000013000000}" name="Column19" dataDxfId="108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2000000}" name="Table13" displayName="Table13" ref="A9:G9" headerRowCount="0" headerRowDxfId="107" dataDxfId="106" totalsRowDxfId="105">
  <tableColumns count="7">
    <tableColumn id="1" xr3:uid="{00000000-0010-0000-0200-000001000000}" name="جمع" dataDxfId="104"/>
    <tableColumn id="2" xr3:uid="{00000000-0010-0000-0200-000002000000}" name="0" dataDxfId="103"/>
    <tableColumn id="3" xr3:uid="{00000000-0010-0000-0200-000003000000}" name="Column3" dataDxfId="102"/>
    <tableColumn id="4" xr3:uid="{00000000-0010-0000-0200-000004000000}" name="Column4" dataDxfId="101"/>
    <tableColumn id="5" xr3:uid="{00000000-0010-0000-0200-000005000000}" name="Column5" dataDxfId="100"/>
    <tableColumn id="6" xr3:uid="{00000000-0010-0000-0200-000006000000}" name="Column6" dataDxfId="99"/>
    <tableColumn id="7" xr3:uid="{00000000-0010-0000-0200-000007000000}" name="Column7" dataDxfId="98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Table3" displayName="Table3" ref="A8:J15" headerRowCount="0" headerRowDxfId="97" dataDxfId="96" totalsRowDxfId="95">
  <sortState xmlns:xlrd2="http://schemas.microsoft.com/office/spreadsheetml/2017/richdata2" ref="A8:J15">
    <sortCondition ref="C7"/>
  </sortState>
  <tableColumns count="10">
    <tableColumn id="1" xr3:uid="{00000000-0010-0000-0400-000001000000}" name="کوتاه مدت8901-810" dataDxfId="94"/>
    <tableColumn id="2" xr3:uid="{00000000-0010-0000-0400-000002000000}" name="864381038818901" dataDxfId="93"/>
    <tableColumn id="3" xr3:uid="{00000000-0010-0000-0400-000003000000}" name="کوتاه مدت" dataDxfId="92"/>
    <tableColumn id="4" xr3:uid="{00000000-0010-0000-0400-000004000000}" name="-" dataDxfId="91"/>
    <tableColumn id="5" xr3:uid="{00000000-0010-0000-0400-000005000000}" name="Column5" dataDxfId="90"/>
    <tableColumn id="6" xr3:uid="{00000000-0010-0000-0400-000006000000}" name="1194364157.0000" dataDxfId="89"/>
    <tableColumn id="7" xr3:uid="{00000000-0010-0000-0400-000007000000}" name="15075014788.0000" dataDxfId="88"/>
    <tableColumn id="8" xr3:uid="{00000000-0010-0000-0400-000008000000}" name="15776995567.0000" dataDxfId="87"/>
    <tableColumn id="9" xr3:uid="{00000000-0010-0000-0400-000009000000}" name="492383378.0000" dataDxfId="86"/>
    <tableColumn id="10" xr3:uid="{00000000-0010-0000-0400-00000A000000}" name="0.21" dataDxfId="85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6000000}" name="Table4" displayName="Table4" ref="A7:J8" headerRowCount="0" headerRowDxfId="84" dataDxfId="83" totalsRowDxfId="82">
  <tableColumns count="10">
    <tableColumn id="1" xr3:uid="{00000000-0010-0000-0600-000001000000}" name="گروه توسعه هنر ایران (وهنر)" dataDxfId="81"/>
    <tableColumn id="2" xr3:uid="{00000000-0010-0000-0600-000002000000}" name="1401/11/27" dataDxfId="80"/>
    <tableColumn id="3" xr3:uid="{00000000-0010-0000-0600-000003000000}" name="13812420.0000" dataDxfId="79"/>
    <tableColumn id="4" xr3:uid="{00000000-0010-0000-0600-000004000000}" name="50.0000" dataDxfId="78"/>
    <tableColumn id="5" xr3:uid="{00000000-0010-0000-0600-000005000000}" name="0" dataDxfId="77"/>
    <tableColumn id="6" xr3:uid="{00000000-0010-0000-0600-000006000000}" name="10593099" dataDxfId="76"/>
    <tableColumn id="7" xr3:uid="{00000000-0010-0000-0600-000007000000}" name="Column7" dataDxfId="75"/>
    <tableColumn id="8" xr3:uid="{00000000-0010-0000-0600-000008000000}" name="690621000" dataDxfId="74"/>
    <tableColumn id="9" xr3:uid="{00000000-0010-0000-0600-000009000000}" name="-78412949" dataDxfId="73"/>
    <tableColumn id="10" xr3:uid="{00000000-0010-0000-0600-00000A000000}" name="612208051" dataDxfId="72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7000000}" name="Table5" displayName="Table5" ref="A7:J11" headerRowCount="0" headerRowDxfId="71" dataDxfId="70" totalsRowDxfId="69">
  <tableColumns count="10">
    <tableColumn id="1" xr3:uid="{00000000-0010-0000-0700-000001000000}" name="کوتاه مدت8901-810" dataDxfId="68"/>
    <tableColumn id="2" xr3:uid="{00000000-0010-0000-0700-000002000000}" name="1401/12/01" dataDxfId="67"/>
    <tableColumn id="3" xr3:uid="{00000000-0010-0000-0700-000003000000}" name="-" dataDxfId="66"/>
    <tableColumn id="4" xr3:uid="{00000000-0010-0000-0700-000004000000}" name="Column4" dataDxfId="65"/>
    <tableColumn id="5" xr3:uid="{00000000-0010-0000-0700-000005000000}" name="5691753" dataDxfId="64"/>
    <tableColumn id="6" xr3:uid="{00000000-0010-0000-0700-000006000000}" name="0" dataDxfId="63"/>
    <tableColumn id="7" xr3:uid="{00000000-0010-0000-0700-000007000000}" name="Column7" dataDxfId="62"/>
    <tableColumn id="8" xr3:uid="{00000000-0010-0000-0700-000008000000}" name="20084341" dataDxfId="61"/>
    <tableColumn id="9" xr3:uid="{00000000-0010-0000-0700-000009000000}" name="Column9" dataDxfId="60"/>
    <tableColumn id="10" xr3:uid="{00000000-0010-0000-0700-00000A000000}" name="Column10" dataDxfId="59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8000000}" name="Table6" displayName="Table6" ref="A7:I15" headerRowCount="0" headerRowDxfId="58" dataDxfId="57" totalsRowDxfId="56">
  <tableColumns count="9">
    <tableColumn id="1" xr3:uid="{00000000-0010-0000-0800-000001000000}" name="بیمه میهن (میهن)" dataDxfId="55"/>
    <tableColumn id="2" xr3:uid="{00000000-0010-0000-0800-000002000000}" name="2991507" dataDxfId="54"/>
    <tableColumn id="3" xr3:uid="{00000000-0010-0000-0800-000003000000}" name="13850924681" dataDxfId="53"/>
    <tableColumn id="4" xr3:uid="{00000000-0010-0000-0800-000004000000}" name="-14308210885.0000" dataDxfId="52"/>
    <tableColumn id="5" xr3:uid="{00000000-0010-0000-0800-000005000000}" name="-457286204.0000" dataDxfId="51"/>
    <tableColumn id="6" xr3:uid="{00000000-0010-0000-0800-000006000000}" name="11321487" dataDxfId="50"/>
    <tableColumn id="7" xr3:uid="{00000000-0010-0000-0800-000007000000}" name="62444130558" dataDxfId="49"/>
    <tableColumn id="8" xr3:uid="{00000000-0010-0000-0800-000008000000}" name="-53057852507.0000" dataDxfId="48"/>
    <tableColumn id="9" xr3:uid="{00000000-0010-0000-0800-000009000000}" name="9386278051.0000" dataDxfId="47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7:I16" headerRowCount="0" headerRowDxfId="46" dataDxfId="45" totalsRowDxfId="44">
  <tableColumns count="9">
    <tableColumn id="1" xr3:uid="{00000000-0010-0000-0900-000001000000}" name="بیمه میهن (میهن)" dataDxfId="43"/>
    <tableColumn id="2" xr3:uid="{00000000-0010-0000-0900-000002000000}" name="13813014" dataDxfId="42"/>
    <tableColumn id="3" xr3:uid="{00000000-0010-0000-0900-000003000000}" name="69012580550.0000" dataDxfId="41"/>
    <tableColumn id="4" xr3:uid="{00000000-0010-0000-0900-000004000000}" name="-62014880049.0000" dataDxfId="40"/>
    <tableColumn id="5" xr3:uid="{00000000-0010-0000-0900-000005000000}" name="6997700501" dataDxfId="39"/>
    <tableColumn id="6" xr3:uid="{00000000-0010-0000-0900-000006000000}" name="Column6" dataDxfId="38"/>
    <tableColumn id="7" xr3:uid="{00000000-0010-0000-0900-000007000000}" name="Column7" dataDxfId="37"/>
    <tableColumn id="8" xr3:uid="{00000000-0010-0000-0900-000008000000}" name="-65908726831.0000" dataDxfId="36"/>
    <tableColumn id="9" xr3:uid="{00000000-0010-0000-0900-000009000000}" name="3103853719" dataDxfId="35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B Nazanin"/>
        <a:ea typeface=""/>
        <a:cs typeface=""/>
      </a:majorFont>
      <a:minorFont>
        <a:latin typeface="B Nazani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39"/>
  <sheetViews>
    <sheetView rightToLeft="1" tabSelected="1" zoomScaleNormal="100" workbookViewId="0"/>
  </sheetViews>
  <sheetFormatPr defaultColWidth="9" defaultRowHeight="19.5"/>
  <cols>
    <col min="1" max="1" width="9" style="4" customWidth="1"/>
    <col min="2" max="16384" width="9" style="4"/>
  </cols>
  <sheetData>
    <row r="3" spans="1:9">
      <c r="D3" s="59" t="s">
        <v>0</v>
      </c>
      <c r="E3" s="59"/>
      <c r="F3" s="59"/>
    </row>
    <row r="6" spans="1:9" ht="15" customHeight="1"/>
    <row r="7" spans="1:9" ht="15" customHeight="1"/>
    <row r="8" spans="1:9" ht="15" customHeight="1">
      <c r="A8" s="5"/>
      <c r="B8" s="5"/>
      <c r="C8" s="5"/>
      <c r="D8" s="5"/>
      <c r="E8" s="5"/>
      <c r="F8" s="5"/>
      <c r="G8" s="5"/>
      <c r="H8" s="5"/>
      <c r="I8" s="5"/>
    </row>
    <row r="9" spans="1:9" ht="15" customHeight="1">
      <c r="A9" s="5"/>
      <c r="B9" s="5"/>
      <c r="C9" s="5"/>
      <c r="D9" s="5"/>
      <c r="E9" s="5"/>
      <c r="F9" s="5"/>
      <c r="G9" s="5"/>
      <c r="H9" s="5"/>
      <c r="I9" s="5"/>
    </row>
    <row r="10" spans="1:9" ht="15" customHeight="1">
      <c r="A10" s="5"/>
      <c r="B10" s="5"/>
      <c r="C10" s="5"/>
      <c r="D10" s="5"/>
      <c r="E10" s="5"/>
      <c r="F10" s="5"/>
      <c r="G10" s="5"/>
      <c r="H10" s="5"/>
      <c r="I10" s="5"/>
    </row>
    <row r="11" spans="1:9" ht="15" customHeight="1">
      <c r="A11" s="5"/>
      <c r="B11" s="5"/>
      <c r="C11" s="5"/>
      <c r="D11" s="5"/>
      <c r="E11" s="5"/>
      <c r="F11" s="5"/>
      <c r="G11" s="5"/>
      <c r="H11" s="5"/>
      <c r="I11" s="5"/>
    </row>
    <row r="12" spans="1:9" ht="15" customHeight="1">
      <c r="A12" s="5"/>
      <c r="B12" s="5"/>
      <c r="C12" s="5"/>
      <c r="D12" s="5"/>
      <c r="E12" s="5"/>
      <c r="F12" s="5"/>
      <c r="G12" s="5"/>
      <c r="H12" s="5"/>
      <c r="I12" s="5"/>
    </row>
    <row r="13" spans="1:9" ht="15" customHeight="1">
      <c r="A13" s="5"/>
      <c r="B13" s="5"/>
      <c r="C13" s="5"/>
      <c r="D13" s="5"/>
      <c r="E13" s="5"/>
      <c r="F13" s="5"/>
      <c r="G13" s="5"/>
      <c r="H13" s="5"/>
      <c r="I13" s="5"/>
    </row>
    <row r="14" spans="1:9" ht="15" customHeight="1">
      <c r="A14" s="5"/>
      <c r="B14" s="5"/>
      <c r="C14" s="5"/>
      <c r="D14" s="5"/>
      <c r="E14" s="5"/>
      <c r="F14" s="5"/>
      <c r="G14" s="5"/>
      <c r="H14" s="5"/>
      <c r="I14" s="5"/>
    </row>
    <row r="15" spans="1:9" ht="15" customHeight="1">
      <c r="A15" s="59" t="s">
        <v>1</v>
      </c>
      <c r="B15" s="59"/>
      <c r="C15" s="59"/>
      <c r="D15" s="59"/>
      <c r="E15" s="59"/>
      <c r="F15" s="59"/>
      <c r="G15" s="59"/>
      <c r="H15" s="59"/>
      <c r="I15" s="59"/>
    </row>
    <row r="16" spans="1:9" ht="15" customHeight="1">
      <c r="A16" s="59"/>
      <c r="B16" s="59"/>
      <c r="C16" s="59"/>
      <c r="D16" s="59"/>
      <c r="E16" s="59"/>
      <c r="F16" s="59"/>
      <c r="G16" s="59"/>
      <c r="H16" s="59"/>
      <c r="I16" s="59"/>
    </row>
    <row r="17" spans="1:9" ht="15" customHeight="1">
      <c r="A17" s="60" t="s">
        <v>2</v>
      </c>
      <c r="B17" s="60"/>
      <c r="C17" s="60"/>
      <c r="D17" s="60"/>
      <c r="E17" s="60"/>
      <c r="F17" s="60"/>
      <c r="G17" s="60"/>
      <c r="H17" s="60"/>
      <c r="I17" s="60"/>
    </row>
    <row r="18" spans="1:9" ht="15" customHeight="1">
      <c r="A18" s="60"/>
      <c r="B18" s="60"/>
      <c r="C18" s="60"/>
      <c r="D18" s="60"/>
      <c r="E18" s="60"/>
      <c r="F18" s="60"/>
      <c r="G18" s="60"/>
      <c r="H18" s="60"/>
      <c r="I18" s="60"/>
    </row>
    <row r="19" spans="1:9" ht="15" customHeight="1">
      <c r="A19" s="60"/>
      <c r="B19" s="60"/>
      <c r="C19" s="60"/>
      <c r="D19" s="60"/>
      <c r="E19" s="60"/>
      <c r="F19" s="60"/>
      <c r="G19" s="60"/>
      <c r="H19" s="60"/>
      <c r="I19" s="60"/>
    </row>
    <row r="20" spans="1:9" ht="15" customHeight="1">
      <c r="A20" s="60" t="s">
        <v>3</v>
      </c>
      <c r="B20" s="60"/>
      <c r="C20" s="60"/>
      <c r="D20" s="60"/>
      <c r="E20" s="60"/>
      <c r="F20" s="60"/>
      <c r="G20" s="60"/>
      <c r="H20" s="60"/>
      <c r="I20" s="60"/>
    </row>
    <row r="21" spans="1:9" ht="15" customHeight="1">
      <c r="A21" s="60"/>
      <c r="B21" s="60"/>
      <c r="C21" s="60"/>
      <c r="D21" s="60"/>
      <c r="E21" s="60"/>
      <c r="F21" s="60"/>
      <c r="G21" s="60"/>
      <c r="H21" s="60"/>
      <c r="I21" s="60"/>
    </row>
    <row r="22" spans="1:9" ht="15" customHeight="1">
      <c r="A22" s="60"/>
      <c r="B22" s="60"/>
      <c r="C22" s="60"/>
      <c r="D22" s="60"/>
      <c r="E22" s="60"/>
      <c r="F22" s="60"/>
      <c r="G22" s="60"/>
      <c r="H22" s="60"/>
      <c r="I22" s="60"/>
    </row>
    <row r="23" spans="1:9" ht="15" customHeight="1">
      <c r="A23" s="60"/>
      <c r="B23" s="60"/>
      <c r="C23" s="60"/>
      <c r="D23" s="60"/>
      <c r="E23" s="60"/>
      <c r="F23" s="60"/>
      <c r="G23" s="60"/>
      <c r="H23" s="60"/>
      <c r="I23" s="60"/>
    </row>
    <row r="24" spans="1:9" ht="15" customHeight="1">
      <c r="A24" s="5"/>
      <c r="B24" s="5"/>
      <c r="C24" s="5"/>
      <c r="D24" s="5"/>
      <c r="E24" s="5"/>
      <c r="F24" s="5"/>
      <c r="G24" s="5"/>
      <c r="H24" s="5"/>
      <c r="I24" s="5"/>
    </row>
    <row r="37" spans="6:8">
      <c r="F37" s="59" t="s">
        <v>4</v>
      </c>
      <c r="G37" s="59"/>
      <c r="H37" s="59"/>
    </row>
    <row r="38" spans="6:8">
      <c r="F38" s="59"/>
      <c r="G38" s="59"/>
      <c r="H38" s="59"/>
    </row>
    <row r="39" spans="6:8">
      <c r="F39" s="59"/>
      <c r="G39" s="59"/>
      <c r="H39" s="59"/>
    </row>
  </sheetData>
  <mergeCells count="5">
    <mergeCell ref="F37:H39"/>
    <mergeCell ref="A15:I16"/>
    <mergeCell ref="A17:I19"/>
    <mergeCell ref="A20:I23"/>
    <mergeCell ref="D3:F3"/>
  </mergeCells>
  <pageMargins left="0.7" right="0.7" top="0.75" bottom="0.75" header="0.3" footer="0.3"/>
  <pageSetup orientation="portrait" r:id="rId1"/>
  <headerFooter differentOddEven="1" differentFirst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"/>
  <sheetViews>
    <sheetView rightToLeft="1" zoomScale="106" zoomScaleNormal="106" workbookViewId="0">
      <selection activeCell="A10" sqref="A10"/>
    </sheetView>
  </sheetViews>
  <sheetFormatPr defaultColWidth="9" defaultRowHeight="20.65"/>
  <cols>
    <col min="1" max="1" width="19" style="11" customWidth="1"/>
    <col min="2" max="2" width="14.25" style="11" customWidth="1"/>
    <col min="3" max="3" width="13" style="11" customWidth="1"/>
    <col min="4" max="4" width="17.25" style="11" customWidth="1"/>
    <col min="5" max="10" width="13" style="11" customWidth="1"/>
    <col min="11" max="11" width="9" style="1" customWidth="1"/>
    <col min="12" max="16384" width="9" style="1"/>
  </cols>
  <sheetData>
    <row r="1" spans="1:10">
      <c r="A1" s="62" t="s">
        <v>1</v>
      </c>
      <c r="B1" s="62"/>
      <c r="C1" s="62"/>
      <c r="D1" s="62"/>
      <c r="E1" s="62"/>
      <c r="F1" s="62"/>
      <c r="G1" s="62"/>
      <c r="H1" s="62"/>
      <c r="I1" s="62"/>
      <c r="J1" s="62"/>
    </row>
    <row r="2" spans="1:10">
      <c r="A2" s="62" t="s">
        <v>88</v>
      </c>
      <c r="B2" s="62"/>
      <c r="C2" s="62"/>
      <c r="D2" s="62"/>
      <c r="E2" s="62"/>
      <c r="F2" s="62"/>
      <c r="G2" s="62"/>
      <c r="H2" s="62"/>
      <c r="I2" s="62"/>
      <c r="J2" s="62"/>
    </row>
    <row r="3" spans="1:10">
      <c r="A3" s="62" t="s">
        <v>7</v>
      </c>
      <c r="B3" s="62"/>
      <c r="C3" s="62"/>
      <c r="D3" s="62"/>
      <c r="E3" s="62"/>
      <c r="F3" s="62"/>
      <c r="G3" s="62"/>
      <c r="H3" s="62"/>
      <c r="I3" s="62"/>
      <c r="J3" s="62"/>
    </row>
    <row r="4" spans="1:10">
      <c r="A4" s="61" t="s">
        <v>113</v>
      </c>
      <c r="B4" s="61"/>
      <c r="C4" s="61"/>
      <c r="D4" s="61"/>
      <c r="E4" s="61"/>
    </row>
    <row r="5" spans="1:10" ht="16.5" customHeight="1">
      <c r="A5" s="3"/>
      <c r="B5" s="67"/>
      <c r="C5" s="67"/>
      <c r="D5" s="67"/>
      <c r="E5" s="80" t="s">
        <v>104</v>
      </c>
      <c r="F5" s="80"/>
      <c r="G5" s="80"/>
      <c r="H5" s="80" t="s">
        <v>105</v>
      </c>
      <c r="I5" s="80"/>
      <c r="J5" s="80"/>
    </row>
    <row r="6" spans="1:10" ht="38.25" customHeight="1" thickBot="1">
      <c r="A6" s="3" t="s">
        <v>91</v>
      </c>
      <c r="B6" s="15" t="s">
        <v>114</v>
      </c>
      <c r="C6" s="15" t="s">
        <v>46</v>
      </c>
      <c r="D6" s="15" t="s">
        <v>62</v>
      </c>
      <c r="E6" s="15" t="s">
        <v>115</v>
      </c>
      <c r="F6" s="15" t="s">
        <v>110</v>
      </c>
      <c r="G6" s="15" t="s">
        <v>116</v>
      </c>
      <c r="H6" s="15" t="s">
        <v>115</v>
      </c>
      <c r="I6" s="15" t="s">
        <v>110</v>
      </c>
      <c r="J6" s="15" t="s">
        <v>116</v>
      </c>
    </row>
    <row r="7" spans="1:10" ht="23" customHeight="1">
      <c r="A7" s="8" t="s">
        <v>77</v>
      </c>
      <c r="B7" s="3" t="s">
        <v>10</v>
      </c>
      <c r="C7" s="3" t="s">
        <v>79</v>
      </c>
      <c r="D7" s="3" t="s">
        <v>79</v>
      </c>
      <c r="E7" s="9">
        <v>5691753</v>
      </c>
      <c r="F7" s="9">
        <v>0</v>
      </c>
      <c r="G7" s="9">
        <v>5691753</v>
      </c>
      <c r="H7" s="9">
        <v>35687405</v>
      </c>
      <c r="I7" s="9">
        <v>0</v>
      </c>
      <c r="J7" s="9">
        <v>35687405</v>
      </c>
    </row>
    <row r="8" spans="1:10" ht="23" customHeight="1">
      <c r="A8" s="8" t="s">
        <v>85</v>
      </c>
      <c r="B8" s="3" t="s">
        <v>79</v>
      </c>
      <c r="C8" s="3" t="s">
        <v>79</v>
      </c>
      <c r="D8" s="3" t="s">
        <v>79</v>
      </c>
      <c r="E8" s="9">
        <v>111708116</v>
      </c>
      <c r="F8" s="9">
        <v>-1042981</v>
      </c>
      <c r="G8" s="9">
        <v>110665135</v>
      </c>
      <c r="H8" s="9">
        <v>111708116</v>
      </c>
      <c r="I8" s="9">
        <v>-1042981</v>
      </c>
      <c r="J8" s="9">
        <v>110665135</v>
      </c>
    </row>
    <row r="9" spans="1:10" ht="23" customHeight="1">
      <c r="A9" s="8" t="s">
        <v>83</v>
      </c>
      <c r="B9" s="3" t="s">
        <v>79</v>
      </c>
      <c r="C9" s="3" t="s">
        <v>79</v>
      </c>
      <c r="D9" s="3" t="s">
        <v>79</v>
      </c>
      <c r="E9" s="9">
        <v>76575343</v>
      </c>
      <c r="F9" s="9">
        <v>-714958</v>
      </c>
      <c r="G9" s="9">
        <v>75860385</v>
      </c>
      <c r="H9" s="9">
        <v>76575343</v>
      </c>
      <c r="I9" s="9">
        <v>-714958</v>
      </c>
      <c r="J9" s="9">
        <v>75860385</v>
      </c>
    </row>
    <row r="10" spans="1:10" ht="23" customHeight="1">
      <c r="A10" s="8" t="s">
        <v>155</v>
      </c>
      <c r="B10" s="3" t="s">
        <v>10</v>
      </c>
      <c r="C10" s="3"/>
      <c r="D10" s="3"/>
      <c r="E10" s="9">
        <v>32876712</v>
      </c>
      <c r="F10" s="9"/>
      <c r="G10" s="9">
        <f>E10+F10</f>
        <v>32876712</v>
      </c>
      <c r="H10" s="9">
        <v>1387397259</v>
      </c>
      <c r="I10" s="9"/>
      <c r="J10" s="9">
        <v>1387397259</v>
      </c>
    </row>
    <row r="11" spans="1:10" ht="23" customHeight="1">
      <c r="A11" s="8" t="s">
        <v>32</v>
      </c>
      <c r="B11" s="8"/>
      <c r="C11" s="3"/>
      <c r="D11" s="3"/>
      <c r="E11" s="9">
        <f t="shared" ref="E11:J11" si="0">SUM(E7:E10)</f>
        <v>226851924</v>
      </c>
      <c r="F11" s="9">
        <f t="shared" si="0"/>
        <v>-1757939</v>
      </c>
      <c r="G11" s="9">
        <f t="shared" si="0"/>
        <v>225093985</v>
      </c>
      <c r="H11" s="9">
        <f t="shared" si="0"/>
        <v>1611368123</v>
      </c>
      <c r="I11" s="9">
        <f t="shared" si="0"/>
        <v>-1757939</v>
      </c>
      <c r="J11" s="9">
        <f t="shared" si="0"/>
        <v>1609610184</v>
      </c>
    </row>
    <row r="12" spans="1:10" ht="23" customHeight="1">
      <c r="A12" s="8" t="s">
        <v>33</v>
      </c>
      <c r="B12" s="8"/>
      <c r="C12" s="8"/>
      <c r="D12" s="8"/>
      <c r="E12" s="10"/>
      <c r="F12" s="10"/>
      <c r="G12" s="10"/>
      <c r="H12" s="10"/>
      <c r="I12" s="10"/>
      <c r="J12" s="10"/>
    </row>
    <row r="13" spans="1:10">
      <c r="G13" s="58"/>
    </row>
  </sheetData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8"/>
  <sheetViews>
    <sheetView rightToLeft="1" zoomScale="120" zoomScaleNormal="120" workbookViewId="0">
      <selection sqref="A1:I1"/>
    </sheetView>
  </sheetViews>
  <sheetFormatPr defaultColWidth="9" defaultRowHeight="20.65"/>
  <cols>
    <col min="1" max="1" width="23.9375" style="11" bestFit="1" customWidth="1"/>
    <col min="2" max="2" width="13" style="11" customWidth="1"/>
    <col min="3" max="3" width="14.6875" style="11" customWidth="1"/>
    <col min="4" max="4" width="15.375" style="11" customWidth="1"/>
    <col min="5" max="5" width="20.875" style="11" customWidth="1"/>
    <col min="6" max="6" width="13" style="11" customWidth="1"/>
    <col min="7" max="7" width="15.8125" style="11" customWidth="1"/>
    <col min="8" max="8" width="16.25" style="11" customWidth="1"/>
    <col min="9" max="9" width="20.875" style="11" customWidth="1"/>
    <col min="10" max="10" width="9" style="1" customWidth="1"/>
    <col min="11" max="16384" width="9" style="1"/>
  </cols>
  <sheetData>
    <row r="1" spans="1:9">
      <c r="A1" s="62" t="s">
        <v>1</v>
      </c>
      <c r="B1" s="62"/>
      <c r="C1" s="62"/>
      <c r="D1" s="62"/>
      <c r="E1" s="62"/>
      <c r="F1" s="62"/>
      <c r="G1" s="62"/>
      <c r="H1" s="62"/>
      <c r="I1" s="62"/>
    </row>
    <row r="2" spans="1:9">
      <c r="A2" s="62" t="s">
        <v>88</v>
      </c>
      <c r="B2" s="62"/>
      <c r="C2" s="62"/>
      <c r="D2" s="62"/>
      <c r="E2" s="62"/>
      <c r="F2" s="62"/>
      <c r="G2" s="62"/>
      <c r="H2" s="62"/>
      <c r="I2" s="62"/>
    </row>
    <row r="3" spans="1:9">
      <c r="A3" s="62" t="s">
        <v>89</v>
      </c>
      <c r="B3" s="62"/>
      <c r="C3" s="62"/>
      <c r="D3" s="62"/>
      <c r="E3" s="62"/>
      <c r="F3" s="62"/>
      <c r="G3" s="62"/>
      <c r="H3" s="62"/>
      <c r="I3" s="62"/>
    </row>
    <row r="4" spans="1:9">
      <c r="A4" s="61" t="s">
        <v>117</v>
      </c>
      <c r="B4" s="61"/>
      <c r="C4" s="61"/>
      <c r="D4" s="61"/>
      <c r="E4" s="61"/>
      <c r="F4" s="61"/>
      <c r="G4" s="61"/>
      <c r="H4" s="61"/>
      <c r="I4" s="61"/>
    </row>
    <row r="5" spans="1:9" ht="16.5" customHeight="1">
      <c r="B5" s="80" t="s">
        <v>104</v>
      </c>
      <c r="C5" s="80"/>
      <c r="D5" s="80"/>
      <c r="E5" s="80"/>
      <c r="F5" s="80" t="s">
        <v>105</v>
      </c>
      <c r="G5" s="80"/>
      <c r="H5" s="80"/>
      <c r="I5" s="80"/>
    </row>
    <row r="6" spans="1:9">
      <c r="A6" s="3" t="s">
        <v>91</v>
      </c>
      <c r="B6" s="7" t="s">
        <v>14</v>
      </c>
      <c r="C6" s="7" t="s">
        <v>118</v>
      </c>
      <c r="D6" s="7" t="s">
        <v>119</v>
      </c>
      <c r="E6" s="47" t="s">
        <v>120</v>
      </c>
      <c r="F6" s="7" t="s">
        <v>14</v>
      </c>
      <c r="G6" s="7" t="s">
        <v>16</v>
      </c>
      <c r="H6" s="7" t="s">
        <v>119</v>
      </c>
      <c r="I6" s="47" t="s">
        <v>120</v>
      </c>
    </row>
    <row r="7" spans="1:9" ht="23" customHeight="1">
      <c r="A7" s="8" t="s">
        <v>23</v>
      </c>
      <c r="B7" s="9">
        <v>2991507</v>
      </c>
      <c r="C7" s="9">
        <v>13850924681</v>
      </c>
      <c r="D7" s="9">
        <v>-14308210885</v>
      </c>
      <c r="E7" s="9">
        <v>-457286204</v>
      </c>
      <c r="F7" s="9">
        <v>11321487</v>
      </c>
      <c r="G7" s="9">
        <v>62444130558</v>
      </c>
      <c r="H7" s="9">
        <v>-53057852507</v>
      </c>
      <c r="I7" s="9">
        <v>9386278051</v>
      </c>
    </row>
    <row r="8" spans="1:9" ht="23" customHeight="1">
      <c r="A8" s="8" t="s">
        <v>24</v>
      </c>
      <c r="B8" s="9">
        <v>1863159</v>
      </c>
      <c r="C8" s="9">
        <v>3518707189</v>
      </c>
      <c r="D8" s="9">
        <v>-3205629061</v>
      </c>
      <c r="E8" s="9">
        <v>313078128</v>
      </c>
      <c r="F8" s="9">
        <v>3928779</v>
      </c>
      <c r="G8" s="9">
        <v>8864575645</v>
      </c>
      <c r="H8" s="9">
        <v>-8033443193</v>
      </c>
      <c r="I8" s="9">
        <v>831132452</v>
      </c>
    </row>
    <row r="9" spans="1:9" ht="23" customHeight="1">
      <c r="A9" s="8" t="s">
        <v>25</v>
      </c>
      <c r="B9" s="9">
        <v>2093161</v>
      </c>
      <c r="C9" s="9">
        <v>5376446562</v>
      </c>
      <c r="D9" s="9">
        <v>-5277400725</v>
      </c>
      <c r="E9" s="9">
        <v>99045837</v>
      </c>
      <c r="F9" s="9">
        <v>11222512</v>
      </c>
      <c r="G9" s="9">
        <v>28869120136</v>
      </c>
      <c r="H9" s="9">
        <v>-27021998420</v>
      </c>
      <c r="I9" s="9">
        <v>1847121716</v>
      </c>
    </row>
    <row r="10" spans="1:9" ht="23" customHeight="1">
      <c r="A10" s="8" t="s">
        <v>29</v>
      </c>
      <c r="B10" s="9">
        <v>138538</v>
      </c>
      <c r="C10" s="9">
        <v>7291900043</v>
      </c>
      <c r="D10" s="9">
        <v>-7121060694</v>
      </c>
      <c r="E10" s="9">
        <v>170839349</v>
      </c>
      <c r="F10" s="9">
        <v>191242</v>
      </c>
      <c r="G10" s="9">
        <v>9984554105</v>
      </c>
      <c r="H10" s="9">
        <v>-9794688296</v>
      </c>
      <c r="I10" s="9">
        <v>189865809</v>
      </c>
    </row>
    <row r="11" spans="1:9" ht="23" customHeight="1">
      <c r="A11" s="8" t="s">
        <v>30</v>
      </c>
      <c r="B11" s="9">
        <v>440961</v>
      </c>
      <c r="C11" s="9">
        <v>8574337422</v>
      </c>
      <c r="D11" s="9">
        <v>-8307776202</v>
      </c>
      <c r="E11" s="9">
        <v>266561220</v>
      </c>
      <c r="F11" s="9">
        <v>1285282</v>
      </c>
      <c r="G11" s="9">
        <v>24705693871</v>
      </c>
      <c r="H11" s="9">
        <v>-24191630856</v>
      </c>
      <c r="I11" s="9">
        <v>514063015</v>
      </c>
    </row>
    <row r="12" spans="1:9" ht="23" customHeight="1">
      <c r="A12" s="8" t="s">
        <v>121</v>
      </c>
      <c r="B12" s="9">
        <v>0</v>
      </c>
      <c r="C12" s="9">
        <v>0</v>
      </c>
      <c r="D12" s="9">
        <v>0</v>
      </c>
      <c r="E12" s="9">
        <v>0</v>
      </c>
      <c r="F12" s="9">
        <v>200000</v>
      </c>
      <c r="G12" s="9">
        <v>2026230632</v>
      </c>
      <c r="H12" s="9">
        <v>-2024979606</v>
      </c>
      <c r="I12" s="9">
        <v>1251026</v>
      </c>
    </row>
    <row r="13" spans="1:9" ht="23" customHeight="1">
      <c r="A13" s="8" t="s">
        <v>31</v>
      </c>
      <c r="B13" s="9">
        <v>346621</v>
      </c>
      <c r="C13" s="9">
        <v>4765753901</v>
      </c>
      <c r="D13" s="9">
        <v>-4686497788</v>
      </c>
      <c r="E13" s="9">
        <v>79256113</v>
      </c>
      <c r="F13" s="9">
        <v>2268093</v>
      </c>
      <c r="G13" s="9">
        <v>30417828880</v>
      </c>
      <c r="H13" s="9">
        <v>-29941047839</v>
      </c>
      <c r="I13" s="9">
        <v>476781041</v>
      </c>
    </row>
    <row r="14" spans="1:9" ht="23" customHeight="1">
      <c r="A14" s="8" t="s">
        <v>28</v>
      </c>
      <c r="B14" s="9">
        <v>1078890</v>
      </c>
      <c r="C14" s="9">
        <v>14588172590</v>
      </c>
      <c r="D14" s="9">
        <v>-13935249897</v>
      </c>
      <c r="E14" s="9">
        <v>652922693</v>
      </c>
      <c r="F14" s="9">
        <v>2793568</v>
      </c>
      <c r="G14" s="9">
        <v>37167655880</v>
      </c>
      <c r="H14" s="9">
        <v>-36082324344</v>
      </c>
      <c r="I14" s="9">
        <v>1085331536</v>
      </c>
    </row>
    <row r="15" spans="1:9" ht="23" customHeight="1">
      <c r="A15" s="8" t="s">
        <v>32</v>
      </c>
      <c r="B15" s="9">
        <f>SUM(B7:B14)</f>
        <v>8952837</v>
      </c>
      <c r="C15" s="9">
        <f t="shared" ref="C15:H15" si="0">SUM(C7:C14)</f>
        <v>57966242388</v>
      </c>
      <c r="D15" s="9">
        <f t="shared" si="0"/>
        <v>-56841825252</v>
      </c>
      <c r="E15" s="9">
        <f t="shared" si="0"/>
        <v>1124417136</v>
      </c>
      <c r="F15" s="9">
        <f t="shared" si="0"/>
        <v>33210963</v>
      </c>
      <c r="G15" s="9">
        <f t="shared" si="0"/>
        <v>204479789707</v>
      </c>
      <c r="H15" s="9">
        <f t="shared" si="0"/>
        <v>-190147965061</v>
      </c>
      <c r="I15" s="9">
        <f>SUM(I7:I14)</f>
        <v>14331824646</v>
      </c>
    </row>
    <row r="16" spans="1:9" ht="23" customHeight="1">
      <c r="A16" s="8" t="s">
        <v>33</v>
      </c>
      <c r="B16" s="10"/>
      <c r="C16" s="10"/>
      <c r="D16" s="10"/>
      <c r="E16" s="10"/>
      <c r="F16" s="9"/>
      <c r="G16" s="10"/>
      <c r="H16" s="10"/>
      <c r="I16" s="10"/>
    </row>
    <row r="18" spans="1:9">
      <c r="A18" s="81" t="s">
        <v>122</v>
      </c>
      <c r="B18" s="82"/>
      <c r="C18" s="82"/>
      <c r="D18" s="82"/>
      <c r="E18" s="82"/>
      <c r="F18" s="82"/>
      <c r="G18" s="82"/>
      <c r="H18" s="82"/>
      <c r="I18" s="83"/>
    </row>
  </sheetData>
  <mergeCells count="8">
    <mergeCell ref="A1:I1"/>
    <mergeCell ref="A2:I2"/>
    <mergeCell ref="A3:I3"/>
    <mergeCell ref="A18:I18"/>
    <mergeCell ref="B5:E5"/>
    <mergeCell ref="F5:I5"/>
    <mergeCell ref="A4:E4"/>
    <mergeCell ref="F4:I4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0"/>
  <sheetViews>
    <sheetView rightToLeft="1" zoomScaleNormal="100" zoomScaleSheetLayoutView="106" workbookViewId="0">
      <selection sqref="A1:I1"/>
    </sheetView>
  </sheetViews>
  <sheetFormatPr defaultColWidth="9" defaultRowHeight="20.65"/>
  <cols>
    <col min="1" max="1" width="31.125" style="11" bestFit="1" customWidth="1"/>
    <col min="2" max="2" width="13" style="11" customWidth="1"/>
    <col min="3" max="3" width="15.8125" style="11" customWidth="1"/>
    <col min="4" max="4" width="16.25" style="11" customWidth="1"/>
    <col min="5" max="5" width="24.125" style="11" customWidth="1"/>
    <col min="6" max="6" width="13" style="11" customWidth="1"/>
    <col min="7" max="7" width="15.8125" style="11" customWidth="1"/>
    <col min="8" max="8" width="16.25" style="11" customWidth="1"/>
    <col min="9" max="9" width="24.125" style="11" customWidth="1"/>
    <col min="10" max="10" width="9" style="1" customWidth="1"/>
    <col min="11" max="16384" width="9" style="1"/>
  </cols>
  <sheetData>
    <row r="1" spans="1:9">
      <c r="A1" s="62" t="s">
        <v>1</v>
      </c>
      <c r="B1" s="62"/>
      <c r="C1" s="62"/>
      <c r="D1" s="62"/>
      <c r="E1" s="62"/>
      <c r="F1" s="62"/>
      <c r="G1" s="62"/>
      <c r="H1" s="62"/>
      <c r="I1" s="62"/>
    </row>
    <row r="2" spans="1:9">
      <c r="A2" s="62" t="s">
        <v>88</v>
      </c>
      <c r="B2" s="62"/>
      <c r="C2" s="62"/>
      <c r="D2" s="62"/>
      <c r="E2" s="62"/>
      <c r="F2" s="62"/>
      <c r="G2" s="62"/>
      <c r="H2" s="62"/>
      <c r="I2" s="62"/>
    </row>
    <row r="3" spans="1:9">
      <c r="A3" s="62" t="s">
        <v>89</v>
      </c>
      <c r="B3" s="62"/>
      <c r="C3" s="62"/>
      <c r="D3" s="62"/>
      <c r="E3" s="62"/>
      <c r="F3" s="62"/>
      <c r="G3" s="62"/>
      <c r="H3" s="62"/>
      <c r="I3" s="62"/>
    </row>
    <row r="4" spans="1:9">
      <c r="A4" s="61" t="s">
        <v>123</v>
      </c>
      <c r="B4" s="61"/>
      <c r="C4" s="61"/>
      <c r="D4" s="61"/>
    </row>
    <row r="5" spans="1:9" ht="16.5" customHeight="1">
      <c r="B5" s="67" t="s">
        <v>104</v>
      </c>
      <c r="C5" s="67"/>
      <c r="D5" s="67"/>
      <c r="E5" s="67"/>
      <c r="F5" s="80" t="s">
        <v>105</v>
      </c>
      <c r="G5" s="80"/>
      <c r="H5" s="80"/>
      <c r="I5" s="80"/>
    </row>
    <row r="6" spans="1:9" ht="53.25" customHeight="1">
      <c r="A6" s="3" t="s">
        <v>91</v>
      </c>
      <c r="B6" s="7" t="s">
        <v>14</v>
      </c>
      <c r="C6" s="7" t="s">
        <v>16</v>
      </c>
      <c r="D6" s="7" t="s">
        <v>119</v>
      </c>
      <c r="E6" s="47" t="s">
        <v>124</v>
      </c>
      <c r="F6" s="7" t="s">
        <v>14</v>
      </c>
      <c r="G6" s="7" t="s">
        <v>16</v>
      </c>
      <c r="H6" s="7" t="s">
        <v>119</v>
      </c>
      <c r="I6" s="47" t="s">
        <v>124</v>
      </c>
    </row>
    <row r="7" spans="1:9" ht="23" customHeight="1">
      <c r="A7" s="8" t="s">
        <v>23</v>
      </c>
      <c r="B7" s="9">
        <v>13813014</v>
      </c>
      <c r="C7" s="9">
        <v>69012580550</v>
      </c>
      <c r="D7" s="9">
        <v>-62014880049</v>
      </c>
      <c r="E7" s="9">
        <v>6997700501</v>
      </c>
      <c r="F7" s="9">
        <v>13813014</v>
      </c>
      <c r="G7" s="9">
        <v>69012580550</v>
      </c>
      <c r="H7" s="9">
        <v>-65908726831</v>
      </c>
      <c r="I7" s="9">
        <v>3103853719</v>
      </c>
    </row>
    <row r="8" spans="1:9" ht="23" customHeight="1">
      <c r="A8" s="8" t="s">
        <v>24</v>
      </c>
      <c r="B8" s="9">
        <v>19144486</v>
      </c>
      <c r="C8" s="9">
        <v>38145092767</v>
      </c>
      <c r="D8" s="9">
        <v>-35635527749</v>
      </c>
      <c r="E8" s="9">
        <v>2509565018</v>
      </c>
      <c r="F8" s="9">
        <v>19144486</v>
      </c>
      <c r="G8" s="9">
        <v>38145092767</v>
      </c>
      <c r="H8" s="9">
        <v>-33117473581</v>
      </c>
      <c r="I8" s="9">
        <v>5027619186</v>
      </c>
    </row>
    <row r="9" spans="1:9" ht="23" customHeight="1">
      <c r="A9" s="8" t="s">
        <v>25</v>
      </c>
      <c r="B9" s="9">
        <v>15044087</v>
      </c>
      <c r="C9" s="9">
        <v>37716927620</v>
      </c>
      <c r="D9" s="9">
        <v>-36937165125</v>
      </c>
      <c r="E9" s="9">
        <v>779762495</v>
      </c>
      <c r="F9" s="9">
        <v>15044087</v>
      </c>
      <c r="G9" s="9">
        <v>37716927620</v>
      </c>
      <c r="H9" s="9">
        <v>-37968587096</v>
      </c>
      <c r="I9" s="9">
        <v>-251659476</v>
      </c>
    </row>
    <row r="10" spans="1:9" ht="23" customHeight="1">
      <c r="A10" s="8" t="s">
        <v>27</v>
      </c>
      <c r="B10" s="9">
        <v>1576213</v>
      </c>
      <c r="C10" s="9">
        <v>16364326908</v>
      </c>
      <c r="D10" s="9">
        <v>-16255588604</v>
      </c>
      <c r="E10" s="9">
        <v>108738304</v>
      </c>
      <c r="F10" s="9">
        <v>1576213</v>
      </c>
      <c r="G10" s="9">
        <v>16364326908</v>
      </c>
      <c r="H10" s="9">
        <v>-15962145098</v>
      </c>
      <c r="I10" s="9">
        <v>402181810</v>
      </c>
    </row>
    <row r="11" spans="1:9" ht="23" customHeight="1">
      <c r="A11" s="8" t="s">
        <v>28</v>
      </c>
      <c r="B11" s="9">
        <v>0</v>
      </c>
      <c r="C11" s="9">
        <v>0</v>
      </c>
      <c r="D11" s="9">
        <v>-531030959</v>
      </c>
      <c r="E11" s="9">
        <v>-531030959</v>
      </c>
      <c r="F11" s="9">
        <v>0</v>
      </c>
      <c r="G11" s="9">
        <v>0</v>
      </c>
      <c r="H11" s="9">
        <v>0</v>
      </c>
      <c r="I11" s="9">
        <v>0</v>
      </c>
    </row>
    <row r="12" spans="1:9" ht="23" customHeight="1">
      <c r="A12" s="8" t="s">
        <v>29</v>
      </c>
      <c r="B12" s="9">
        <v>0</v>
      </c>
      <c r="C12" s="9">
        <v>0</v>
      </c>
      <c r="D12" s="9">
        <v>-98582561</v>
      </c>
      <c r="E12" s="9">
        <v>-98582561</v>
      </c>
      <c r="F12" s="9">
        <v>0</v>
      </c>
      <c r="G12" s="9">
        <v>0</v>
      </c>
      <c r="H12" s="9">
        <v>0</v>
      </c>
      <c r="I12" s="9">
        <v>0</v>
      </c>
    </row>
    <row r="13" spans="1:9" ht="23" customHeight="1">
      <c r="A13" s="8" t="s">
        <v>30</v>
      </c>
      <c r="B13" s="9">
        <v>837719</v>
      </c>
      <c r="C13" s="9">
        <v>16487406550</v>
      </c>
      <c r="D13" s="9">
        <v>-16367750679</v>
      </c>
      <c r="E13" s="9">
        <v>119655871</v>
      </c>
      <c r="F13" s="9">
        <v>837719</v>
      </c>
      <c r="G13" s="9">
        <v>16487406550</v>
      </c>
      <c r="H13" s="9">
        <v>-15810148738</v>
      </c>
      <c r="I13" s="9">
        <v>677257812</v>
      </c>
    </row>
    <row r="14" spans="1:9" ht="23" customHeight="1">
      <c r="A14" s="8" t="s">
        <v>31</v>
      </c>
      <c r="B14" s="9">
        <v>615535</v>
      </c>
      <c r="C14" s="9">
        <v>8534023419</v>
      </c>
      <c r="D14" s="9">
        <v>-8406636291</v>
      </c>
      <c r="E14" s="9">
        <v>127387128</v>
      </c>
      <c r="F14" s="9">
        <v>615535</v>
      </c>
      <c r="G14" s="9">
        <v>8534023419</v>
      </c>
      <c r="H14" s="9">
        <v>-8323867316</v>
      </c>
      <c r="I14" s="9">
        <v>210156103</v>
      </c>
    </row>
    <row r="15" spans="1:9" ht="23" customHeight="1">
      <c r="A15" s="8" t="s">
        <v>26</v>
      </c>
      <c r="B15" s="9">
        <v>14337735</v>
      </c>
      <c r="C15" s="9">
        <v>10147055936</v>
      </c>
      <c r="D15" s="9">
        <v>-12008770681</v>
      </c>
      <c r="E15" s="9">
        <v>-1861714745</v>
      </c>
      <c r="F15" s="9">
        <v>14337735</v>
      </c>
      <c r="G15" s="9">
        <v>10147055936</v>
      </c>
      <c r="H15" s="9">
        <v>-13339424546</v>
      </c>
      <c r="I15" s="9">
        <v>-3192368610</v>
      </c>
    </row>
    <row r="16" spans="1:9" ht="23" customHeight="1">
      <c r="A16" s="8" t="s">
        <v>32</v>
      </c>
      <c r="B16" s="9">
        <f>SUM(B7:B15)</f>
        <v>65368789</v>
      </c>
      <c r="C16" s="9">
        <f t="shared" ref="C16:H16" si="0">SUM(C7:C15)</f>
        <v>196407413750</v>
      </c>
      <c r="D16" s="9">
        <f t="shared" si="0"/>
        <v>-188255932698</v>
      </c>
      <c r="E16" s="9">
        <f t="shared" si="0"/>
        <v>8151481052</v>
      </c>
      <c r="F16" s="9">
        <f t="shared" si="0"/>
        <v>65368789</v>
      </c>
      <c r="G16" s="9">
        <f>SUM(G7:G15)</f>
        <v>196407413750</v>
      </c>
      <c r="H16" s="9">
        <f t="shared" si="0"/>
        <v>-190430373206</v>
      </c>
      <c r="I16" s="9">
        <f>SUM(I7:I15)</f>
        <v>5977040544</v>
      </c>
    </row>
    <row r="17" spans="1:9" ht="23" customHeight="1">
      <c r="A17" s="8" t="s">
        <v>33</v>
      </c>
      <c r="B17" s="48"/>
      <c r="C17" s="46"/>
      <c r="D17" s="46"/>
      <c r="E17" s="46"/>
      <c r="F17" s="48"/>
      <c r="G17" s="46"/>
      <c r="H17" s="46"/>
      <c r="I17" s="46"/>
    </row>
    <row r="20" spans="1:9">
      <c r="A20" s="84" t="s">
        <v>122</v>
      </c>
      <c r="B20" s="84"/>
      <c r="C20" s="84"/>
      <c r="D20" s="84"/>
      <c r="E20" s="84"/>
      <c r="F20" s="84"/>
      <c r="G20" s="84"/>
      <c r="H20" s="84"/>
      <c r="I20" s="84"/>
    </row>
  </sheetData>
  <mergeCells count="7">
    <mergeCell ref="A20:I20"/>
    <mergeCell ref="B5:E5"/>
    <mergeCell ref="F5:I5"/>
    <mergeCell ref="A4:D4"/>
    <mergeCell ref="A1:I1"/>
    <mergeCell ref="A2:I2"/>
    <mergeCell ref="A3:I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1"/>
  <sheetViews>
    <sheetView rightToLeft="1" topLeftCell="A3" zoomScaleNormal="100" zoomScaleSheetLayoutView="106" workbookViewId="0">
      <selection activeCell="M28" sqref="M28"/>
    </sheetView>
  </sheetViews>
  <sheetFormatPr defaultColWidth="9" defaultRowHeight="20.65"/>
  <cols>
    <col min="1" max="9" width="13" style="11" customWidth="1"/>
    <col min="10" max="10" width="9" style="1" customWidth="1"/>
    <col min="11" max="16384" width="9" style="1"/>
  </cols>
  <sheetData>
    <row r="1" spans="1:9">
      <c r="A1" s="62" t="s">
        <v>1</v>
      </c>
      <c r="B1" s="62"/>
      <c r="C1" s="62"/>
      <c r="D1" s="62"/>
      <c r="E1" s="62"/>
      <c r="F1" s="62"/>
      <c r="G1" s="62"/>
      <c r="H1" s="62"/>
      <c r="I1" s="62"/>
    </row>
    <row r="2" spans="1:9">
      <c r="A2" s="62" t="s">
        <v>88</v>
      </c>
      <c r="B2" s="62"/>
      <c r="C2" s="62"/>
      <c r="D2" s="62"/>
      <c r="E2" s="62"/>
      <c r="F2" s="62"/>
      <c r="G2" s="62"/>
      <c r="H2" s="62"/>
      <c r="I2" s="62"/>
    </row>
    <row r="3" spans="1:9">
      <c r="A3" s="62" t="s">
        <v>89</v>
      </c>
      <c r="B3" s="62"/>
      <c r="C3" s="62"/>
      <c r="D3" s="62"/>
      <c r="E3" s="62"/>
      <c r="F3" s="62"/>
      <c r="G3" s="62"/>
      <c r="H3" s="62"/>
      <c r="I3" s="62"/>
    </row>
    <row r="4" spans="1:9">
      <c r="A4" s="61" t="s">
        <v>125</v>
      </c>
      <c r="B4" s="61"/>
      <c r="C4" s="61"/>
      <c r="D4" s="61"/>
      <c r="E4" s="61"/>
      <c r="F4" s="61"/>
      <c r="G4" s="61"/>
      <c r="H4" s="61"/>
      <c r="I4" s="61"/>
    </row>
    <row r="6" spans="1:9" ht="19.5" customHeight="1">
      <c r="A6" s="49"/>
      <c r="B6" s="80" t="s">
        <v>104</v>
      </c>
      <c r="C6" s="80"/>
      <c r="D6" s="80"/>
      <c r="E6" s="80"/>
      <c r="F6" s="80" t="s">
        <v>105</v>
      </c>
      <c r="G6" s="80"/>
      <c r="H6" s="80"/>
      <c r="I6" s="80"/>
    </row>
    <row r="7" spans="1:9" ht="20.25" customHeight="1">
      <c r="A7" s="87"/>
      <c r="B7" s="85" t="s">
        <v>126</v>
      </c>
      <c r="C7" s="85" t="s">
        <v>127</v>
      </c>
      <c r="D7" s="85" t="s">
        <v>128</v>
      </c>
      <c r="E7" s="85" t="s">
        <v>32</v>
      </c>
      <c r="F7" s="85" t="s">
        <v>126</v>
      </c>
      <c r="G7" s="85" t="s">
        <v>127</v>
      </c>
      <c r="H7" s="85" t="s">
        <v>128</v>
      </c>
      <c r="I7" s="85" t="s">
        <v>32</v>
      </c>
    </row>
    <row r="8" spans="1:9" ht="20.25" customHeight="1">
      <c r="A8" s="88"/>
      <c r="B8" s="86"/>
      <c r="C8" s="86"/>
      <c r="D8" s="86"/>
      <c r="E8" s="86"/>
      <c r="F8" s="86"/>
      <c r="G8" s="86"/>
      <c r="H8" s="86"/>
      <c r="I8" s="86"/>
    </row>
    <row r="9" spans="1:9">
      <c r="A9" s="88"/>
      <c r="B9" s="50" t="s">
        <v>129</v>
      </c>
      <c r="C9" s="50" t="s">
        <v>130</v>
      </c>
      <c r="D9" s="50" t="s">
        <v>131</v>
      </c>
      <c r="E9" s="80"/>
      <c r="F9" s="50" t="s">
        <v>131</v>
      </c>
      <c r="G9" s="50" t="s">
        <v>131</v>
      </c>
      <c r="H9" s="50" t="s">
        <v>131</v>
      </c>
      <c r="I9" s="80"/>
    </row>
    <row r="10" spans="1:9" ht="23" customHeight="1">
      <c r="A10" s="8" t="s">
        <v>32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</row>
    <row r="11" spans="1:9" ht="23" customHeight="1">
      <c r="A11" s="51" t="s">
        <v>33</v>
      </c>
      <c r="B11" s="46"/>
      <c r="C11" s="46"/>
      <c r="D11" s="46"/>
      <c r="E11" s="46"/>
      <c r="F11" s="46"/>
      <c r="G11" s="46"/>
      <c r="H11" s="46"/>
      <c r="I11" s="46"/>
    </row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9"/>
    <mergeCell ref="I7:I9"/>
    <mergeCell ref="E7:E9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2"/>
  <sheetViews>
    <sheetView rightToLeft="1" zoomScaleNormal="100" zoomScaleSheetLayoutView="106" workbookViewId="0">
      <selection sqref="A1:K1"/>
    </sheetView>
  </sheetViews>
  <sheetFormatPr defaultColWidth="9" defaultRowHeight="20.65"/>
  <cols>
    <col min="1" max="1" width="27.0625" style="11" customWidth="1"/>
    <col min="2" max="2" width="13" style="11" customWidth="1"/>
    <col min="3" max="3" width="14.5" style="11" customWidth="1"/>
    <col min="4" max="4" width="13.4375" style="11" customWidth="1"/>
    <col min="5" max="5" width="14.5" style="11" customWidth="1"/>
    <col min="6" max="6" width="16.875" style="11" customWidth="1"/>
    <col min="7" max="7" width="13" style="11" customWidth="1"/>
    <col min="8" max="8" width="14.5" style="11" customWidth="1"/>
    <col min="9" max="9" width="14.3125" style="11" customWidth="1"/>
    <col min="10" max="10" width="14.5" style="11" customWidth="1"/>
    <col min="11" max="11" width="16.875" style="11" customWidth="1"/>
    <col min="12" max="12" width="9" style="11" customWidth="1"/>
    <col min="13" max="16384" width="9" style="11"/>
  </cols>
  <sheetData>
    <row r="1" spans="1:11">
      <c r="A1" s="62" t="s">
        <v>1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>
      <c r="A2" s="62" t="s">
        <v>88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>
      <c r="A3" s="62" t="s">
        <v>89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5" spans="1:11">
      <c r="A5" s="61" t="s">
        <v>132</v>
      </c>
      <c r="B5" s="61"/>
      <c r="C5" s="61"/>
      <c r="D5" s="61"/>
      <c r="E5" s="61"/>
      <c r="F5" s="61"/>
      <c r="G5" s="61"/>
      <c r="H5" s="61"/>
      <c r="I5" s="61"/>
      <c r="J5" s="61"/>
      <c r="K5" s="61"/>
    </row>
    <row r="7" spans="1:11" ht="19.5" customHeight="1">
      <c r="A7" s="34"/>
      <c r="B7" s="80" t="s">
        <v>104</v>
      </c>
      <c r="C7" s="80"/>
      <c r="D7" s="80"/>
      <c r="E7" s="80"/>
      <c r="F7" s="80"/>
      <c r="G7" s="80" t="s">
        <v>105</v>
      </c>
      <c r="H7" s="80"/>
      <c r="I7" s="80"/>
      <c r="J7" s="80"/>
      <c r="K7" s="80"/>
    </row>
    <row r="8" spans="1:11" ht="19.5" customHeight="1">
      <c r="A8" s="62" t="s">
        <v>133</v>
      </c>
      <c r="B8" s="85" t="s">
        <v>134</v>
      </c>
      <c r="C8" s="85" t="s">
        <v>127</v>
      </c>
      <c r="D8" s="85" t="s">
        <v>128</v>
      </c>
      <c r="E8" s="85" t="s">
        <v>32</v>
      </c>
      <c r="F8" s="85"/>
      <c r="G8" s="85" t="s">
        <v>134</v>
      </c>
      <c r="H8" s="85" t="s">
        <v>127</v>
      </c>
      <c r="I8" s="85" t="s">
        <v>128</v>
      </c>
      <c r="J8" s="85" t="s">
        <v>32</v>
      </c>
      <c r="K8" s="85"/>
    </row>
    <row r="9" spans="1:11" ht="18.75" customHeight="1">
      <c r="A9" s="62"/>
      <c r="B9" s="86"/>
      <c r="C9" s="86"/>
      <c r="D9" s="86"/>
      <c r="E9" s="80"/>
      <c r="F9" s="80"/>
      <c r="G9" s="86"/>
      <c r="H9" s="86"/>
      <c r="I9" s="86"/>
      <c r="J9" s="80"/>
      <c r="K9" s="80"/>
    </row>
    <row r="10" spans="1:11" ht="28.5" customHeight="1">
      <c r="A10" s="67"/>
      <c r="B10" s="50" t="s">
        <v>129</v>
      </c>
      <c r="C10" s="50" t="s">
        <v>131</v>
      </c>
      <c r="D10" s="50" t="s">
        <v>131</v>
      </c>
      <c r="E10" s="52" t="s">
        <v>74</v>
      </c>
      <c r="F10" s="52" t="s">
        <v>135</v>
      </c>
      <c r="G10" s="50" t="s">
        <v>129</v>
      </c>
      <c r="H10" s="50" t="s">
        <v>131</v>
      </c>
      <c r="I10" s="50" t="s">
        <v>131</v>
      </c>
      <c r="J10" s="52" t="s">
        <v>74</v>
      </c>
      <c r="K10" s="52" t="s">
        <v>135</v>
      </c>
    </row>
    <row r="11" spans="1:11" ht="23" customHeight="1">
      <c r="A11" s="8" t="s">
        <v>23</v>
      </c>
      <c r="B11" s="10">
        <v>0</v>
      </c>
      <c r="C11" s="9">
        <v>6997700501</v>
      </c>
      <c r="D11" s="9">
        <v>-457286204</v>
      </c>
      <c r="E11" s="9">
        <v>6540414297</v>
      </c>
      <c r="F11" s="10">
        <v>69</v>
      </c>
      <c r="G11" s="9">
        <v>0</v>
      </c>
      <c r="H11" s="9">
        <v>3103853719</v>
      </c>
      <c r="I11" s="9">
        <v>9386278051</v>
      </c>
      <c r="J11" s="9">
        <v>12490131770</v>
      </c>
      <c r="K11" s="10">
        <v>59.1</v>
      </c>
    </row>
    <row r="12" spans="1:11" ht="23" customHeight="1">
      <c r="A12" s="8" t="s">
        <v>24</v>
      </c>
      <c r="B12" s="10">
        <v>0</v>
      </c>
      <c r="C12" s="9">
        <v>2509565018</v>
      </c>
      <c r="D12" s="9">
        <v>313078128</v>
      </c>
      <c r="E12" s="9">
        <v>2822643146</v>
      </c>
      <c r="F12" s="10">
        <v>29.78</v>
      </c>
      <c r="G12" s="9">
        <v>0</v>
      </c>
      <c r="H12" s="9">
        <v>5027619186</v>
      </c>
      <c r="I12" s="9">
        <v>831132452</v>
      </c>
      <c r="J12" s="9">
        <v>5858751638</v>
      </c>
      <c r="K12" s="10">
        <v>27.72</v>
      </c>
    </row>
    <row r="13" spans="1:11" ht="23" customHeight="1">
      <c r="A13" s="8" t="s">
        <v>25</v>
      </c>
      <c r="B13" s="9">
        <v>10593099</v>
      </c>
      <c r="C13" s="9">
        <v>779762495</v>
      </c>
      <c r="D13" s="9">
        <v>99045837</v>
      </c>
      <c r="E13" s="9">
        <v>889401431</v>
      </c>
      <c r="F13" s="10">
        <v>9.3800000000000008</v>
      </c>
      <c r="G13" s="9">
        <v>612208051</v>
      </c>
      <c r="H13" s="9">
        <v>-251659476</v>
      </c>
      <c r="I13" s="9">
        <v>1847121716</v>
      </c>
      <c r="J13" s="9">
        <v>2207670291</v>
      </c>
      <c r="K13" s="10">
        <v>10.45</v>
      </c>
    </row>
    <row r="14" spans="1:11" ht="23" customHeight="1">
      <c r="A14" s="8" t="s">
        <v>26</v>
      </c>
      <c r="B14" s="10">
        <v>0</v>
      </c>
      <c r="C14" s="9">
        <v>-1861714745</v>
      </c>
      <c r="D14" s="9">
        <v>0</v>
      </c>
      <c r="E14" s="9">
        <v>-1861714745</v>
      </c>
      <c r="F14" s="10">
        <v>-19.64</v>
      </c>
      <c r="G14" s="9">
        <v>0</v>
      </c>
      <c r="H14" s="9">
        <v>-3192368610</v>
      </c>
      <c r="I14" s="9">
        <v>0</v>
      </c>
      <c r="J14" s="9">
        <v>-3192368610</v>
      </c>
      <c r="K14" s="10">
        <v>-15.1</v>
      </c>
    </row>
    <row r="15" spans="1:11" ht="23" customHeight="1">
      <c r="A15" s="8" t="s">
        <v>121</v>
      </c>
      <c r="B15" s="10">
        <v>0</v>
      </c>
      <c r="C15" s="9">
        <v>0</v>
      </c>
      <c r="D15" s="9">
        <v>0</v>
      </c>
      <c r="E15" s="9">
        <v>0</v>
      </c>
      <c r="F15" s="10">
        <v>0</v>
      </c>
      <c r="G15" s="9">
        <v>0</v>
      </c>
      <c r="H15" s="9">
        <v>0</v>
      </c>
      <c r="I15" s="9">
        <v>1251026</v>
      </c>
      <c r="J15" s="9">
        <v>1251026</v>
      </c>
      <c r="K15" s="10">
        <v>0.01</v>
      </c>
    </row>
    <row r="16" spans="1:11" ht="23" customHeight="1">
      <c r="A16" s="8" t="s">
        <v>27</v>
      </c>
      <c r="B16" s="10">
        <v>0</v>
      </c>
      <c r="C16" s="9">
        <v>108738304</v>
      </c>
      <c r="D16" s="9">
        <v>0</v>
      </c>
      <c r="E16" s="9">
        <v>108738304</v>
      </c>
      <c r="F16" s="10">
        <v>1.1499999999999999</v>
      </c>
      <c r="G16" s="9">
        <v>0</v>
      </c>
      <c r="H16" s="9">
        <v>402181810</v>
      </c>
      <c r="I16" s="9">
        <v>0</v>
      </c>
      <c r="J16" s="9">
        <v>402181810</v>
      </c>
      <c r="K16" s="10">
        <v>1.9</v>
      </c>
    </row>
    <row r="17" spans="1:11" ht="23" customHeight="1">
      <c r="A17" s="8" t="s">
        <v>28</v>
      </c>
      <c r="B17" s="10">
        <v>0</v>
      </c>
      <c r="C17" s="9">
        <v>-531030959</v>
      </c>
      <c r="D17" s="9">
        <v>652922693</v>
      </c>
      <c r="E17" s="9">
        <v>121891734</v>
      </c>
      <c r="F17" s="10">
        <v>1.29</v>
      </c>
      <c r="G17" s="9">
        <v>0</v>
      </c>
      <c r="H17" s="9">
        <v>0</v>
      </c>
      <c r="I17" s="9">
        <v>1085331536</v>
      </c>
      <c r="J17" s="9">
        <v>1085331536</v>
      </c>
      <c r="K17" s="10">
        <v>5.14</v>
      </c>
    </row>
    <row r="18" spans="1:11" ht="23" customHeight="1">
      <c r="A18" s="8" t="s">
        <v>29</v>
      </c>
      <c r="B18" s="10">
        <v>0</v>
      </c>
      <c r="C18" s="9">
        <v>-98582561</v>
      </c>
      <c r="D18" s="9">
        <v>170839349</v>
      </c>
      <c r="E18" s="9">
        <v>72256788</v>
      </c>
      <c r="F18" s="10">
        <v>0.76</v>
      </c>
      <c r="G18" s="9">
        <v>0</v>
      </c>
      <c r="H18" s="9">
        <v>0</v>
      </c>
      <c r="I18" s="9">
        <v>189865809</v>
      </c>
      <c r="J18" s="9">
        <v>189865809</v>
      </c>
      <c r="K18" s="10">
        <v>0.9</v>
      </c>
    </row>
    <row r="19" spans="1:11" ht="23" customHeight="1">
      <c r="A19" s="8" t="s">
        <v>30</v>
      </c>
      <c r="B19" s="10">
        <v>0</v>
      </c>
      <c r="C19" s="9">
        <v>119655871</v>
      </c>
      <c r="D19" s="9">
        <v>266561220</v>
      </c>
      <c r="E19" s="9">
        <v>386217091</v>
      </c>
      <c r="F19" s="10">
        <v>4.07</v>
      </c>
      <c r="G19" s="9">
        <v>0</v>
      </c>
      <c r="H19" s="9">
        <v>677257812</v>
      </c>
      <c r="I19" s="9">
        <v>514063015</v>
      </c>
      <c r="J19" s="9">
        <v>1191320827</v>
      </c>
      <c r="K19" s="10">
        <v>5.64</v>
      </c>
    </row>
    <row r="20" spans="1:11" ht="23" customHeight="1">
      <c r="A20" s="8" t="s">
        <v>31</v>
      </c>
      <c r="B20" s="10">
        <v>0</v>
      </c>
      <c r="C20" s="9">
        <v>127387128</v>
      </c>
      <c r="D20" s="9">
        <v>79256113</v>
      </c>
      <c r="E20" s="9">
        <v>206643241</v>
      </c>
      <c r="F20" s="10">
        <v>2.1800000000000002</v>
      </c>
      <c r="G20" s="9">
        <v>0</v>
      </c>
      <c r="H20" s="9">
        <v>210156103</v>
      </c>
      <c r="I20" s="9">
        <v>476781041</v>
      </c>
      <c r="J20" s="9">
        <v>686937144</v>
      </c>
      <c r="K20" s="10">
        <v>3.25</v>
      </c>
    </row>
    <row r="21" spans="1:11" ht="23" customHeight="1">
      <c r="A21" s="8" t="s">
        <v>32</v>
      </c>
      <c r="B21" s="9">
        <f>SUM(B11:B20)</f>
        <v>10593099</v>
      </c>
      <c r="C21" s="9">
        <f t="shared" ref="C21:I21" si="0">SUM(C11:C20)</f>
        <v>8151481052</v>
      </c>
      <c r="D21" s="9">
        <f>SUM(D11:D20)</f>
        <v>1124417136</v>
      </c>
      <c r="E21" s="9">
        <f>SUM(E11:E20)</f>
        <v>9286491287</v>
      </c>
      <c r="F21" s="10">
        <f>SUM(F11:F20)</f>
        <v>97.970000000000027</v>
      </c>
      <c r="G21" s="9">
        <f>SUM(G11:G20)</f>
        <v>612208051</v>
      </c>
      <c r="H21" s="9">
        <f t="shared" si="0"/>
        <v>5977040544</v>
      </c>
      <c r="I21" s="9">
        <f t="shared" si="0"/>
        <v>14331824646</v>
      </c>
      <c r="J21" s="9">
        <f>SUM(J11:J20)</f>
        <v>20921073241</v>
      </c>
      <c r="K21" s="10">
        <f>SUM(K11:K20)</f>
        <v>99.010000000000019</v>
      </c>
    </row>
    <row r="22" spans="1:11" ht="23" customHeight="1">
      <c r="A22" s="8" t="s">
        <v>33</v>
      </c>
      <c r="B22" s="46"/>
      <c r="C22" s="46"/>
      <c r="D22" s="46"/>
      <c r="E22" s="46"/>
      <c r="F22" s="53"/>
      <c r="G22" s="46"/>
      <c r="H22" s="46"/>
      <c r="I22" s="46"/>
      <c r="J22" s="46"/>
      <c r="K22" s="46"/>
    </row>
  </sheetData>
  <mergeCells count="15">
    <mergeCell ref="A1:K1"/>
    <mergeCell ref="A2:K2"/>
    <mergeCell ref="A3:K3"/>
    <mergeCell ref="B8:B9"/>
    <mergeCell ref="C8:C9"/>
    <mergeCell ref="D8:D9"/>
    <mergeCell ref="G8:G9"/>
    <mergeCell ref="H8:H9"/>
    <mergeCell ref="I8:I9"/>
    <mergeCell ref="E8:F9"/>
    <mergeCell ref="J8:K9"/>
    <mergeCell ref="A5:K5"/>
    <mergeCell ref="G7:K7"/>
    <mergeCell ref="B7:F7"/>
    <mergeCell ref="A8:A10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4"/>
  <sheetViews>
    <sheetView rightToLeft="1" zoomScaleNormal="100" zoomScaleSheetLayoutView="106" workbookViewId="0">
      <selection sqref="A1:F1"/>
    </sheetView>
  </sheetViews>
  <sheetFormatPr defaultColWidth="13" defaultRowHeight="20.65"/>
  <cols>
    <col min="1" max="1" width="19" style="3" customWidth="1"/>
    <col min="2" max="2" width="14.3125" style="3" customWidth="1"/>
    <col min="3" max="3" width="24.9375" style="3" customWidth="1"/>
    <col min="4" max="4" width="21.5625" style="3" customWidth="1"/>
    <col min="5" max="5" width="24.9375" style="3" customWidth="1"/>
    <col min="6" max="6" width="21.5625" style="3" customWidth="1"/>
    <col min="7" max="8" width="13" style="2" customWidth="1"/>
    <col min="9" max="16384" width="13" style="2"/>
  </cols>
  <sheetData>
    <row r="1" spans="1:7">
      <c r="A1" s="62" t="s">
        <v>1</v>
      </c>
      <c r="B1" s="62"/>
      <c r="C1" s="62"/>
      <c r="D1" s="62"/>
      <c r="E1" s="62"/>
      <c r="F1" s="62"/>
    </row>
    <row r="2" spans="1:7">
      <c r="A2" s="62" t="s">
        <v>88</v>
      </c>
      <c r="B2" s="62"/>
      <c r="C2" s="62"/>
      <c r="D2" s="62"/>
      <c r="E2" s="62"/>
      <c r="F2" s="62"/>
    </row>
    <row r="3" spans="1:7">
      <c r="A3" s="62" t="s">
        <v>89</v>
      </c>
      <c r="B3" s="62"/>
      <c r="C3" s="62"/>
      <c r="D3" s="62"/>
      <c r="E3" s="62"/>
      <c r="F3" s="62"/>
    </row>
    <row r="4" spans="1:7">
      <c r="A4" s="61" t="s">
        <v>136</v>
      </c>
      <c r="B4" s="61"/>
      <c r="C4" s="61"/>
      <c r="D4" s="61"/>
      <c r="E4" s="61"/>
      <c r="F4" s="61"/>
    </row>
    <row r="5" spans="1:7">
      <c r="A5" s="7"/>
      <c r="B5" s="7"/>
      <c r="C5" s="7"/>
      <c r="D5" s="7"/>
      <c r="E5" s="7"/>
      <c r="F5" s="7"/>
    </row>
    <row r="6" spans="1:7" ht="37.5" customHeight="1">
      <c r="A6" s="89" t="s">
        <v>137</v>
      </c>
      <c r="B6" s="89"/>
      <c r="C6" s="90" t="s">
        <v>104</v>
      </c>
      <c r="D6" s="90"/>
      <c r="E6" s="89" t="s">
        <v>105</v>
      </c>
      <c r="F6" s="89"/>
      <c r="G6" s="45"/>
    </row>
    <row r="7" spans="1:7" ht="59.25" customHeight="1">
      <c r="A7" s="54" t="s">
        <v>138</v>
      </c>
      <c r="B7" s="45" t="s">
        <v>71</v>
      </c>
      <c r="C7" s="45" t="s">
        <v>139</v>
      </c>
      <c r="D7" s="45" t="s">
        <v>140</v>
      </c>
      <c r="E7" s="45" t="s">
        <v>139</v>
      </c>
      <c r="F7" s="45" t="s">
        <v>140</v>
      </c>
      <c r="G7" s="3"/>
    </row>
    <row r="8" spans="1:7" ht="22.5" customHeight="1">
      <c r="A8" s="55"/>
      <c r="B8" s="55"/>
      <c r="C8" s="55" t="s">
        <v>129</v>
      </c>
      <c r="D8" s="55"/>
      <c r="E8" s="55" t="s">
        <v>129</v>
      </c>
      <c r="F8" s="55"/>
      <c r="G8" s="3"/>
    </row>
    <row r="9" spans="1:7" ht="23" customHeight="1">
      <c r="A9" s="3" t="s">
        <v>77</v>
      </c>
      <c r="C9" s="9">
        <v>5691753</v>
      </c>
      <c r="E9" s="9">
        <v>35687405</v>
      </c>
    </row>
    <row r="10" spans="1:7" ht="23" customHeight="1">
      <c r="A10" s="3" t="s">
        <v>85</v>
      </c>
      <c r="C10" s="9">
        <v>110665135</v>
      </c>
      <c r="E10" s="9">
        <v>110665135</v>
      </c>
    </row>
    <row r="11" spans="1:7" ht="23" customHeight="1">
      <c r="A11" s="3" t="s">
        <v>83</v>
      </c>
      <c r="C11" s="9">
        <v>75860385</v>
      </c>
      <c r="E11" s="9">
        <v>75860385</v>
      </c>
    </row>
    <row r="12" spans="1:7" ht="23" customHeight="1">
      <c r="A12" s="3" t="s">
        <v>142</v>
      </c>
      <c r="C12" s="9">
        <v>32876712</v>
      </c>
      <c r="E12" s="9">
        <v>1387397259</v>
      </c>
    </row>
    <row r="13" spans="1:7" ht="23" customHeight="1">
      <c r="A13" s="3" t="s">
        <v>32</v>
      </c>
      <c r="C13" s="9">
        <f>SUM(C9:C12)</f>
        <v>225093985</v>
      </c>
      <c r="E13" s="9">
        <f>SUM(E9:E12)</f>
        <v>1609610184</v>
      </c>
    </row>
    <row r="14" spans="1:7" ht="23" customHeight="1">
      <c r="A14" s="56" t="s">
        <v>33</v>
      </c>
      <c r="B14" s="45"/>
      <c r="C14" s="46"/>
      <c r="D14" s="45"/>
      <c r="E14" s="46"/>
      <c r="F14" s="45"/>
      <c r="G14" s="3"/>
    </row>
  </sheetData>
  <mergeCells count="7">
    <mergeCell ref="A6:B6"/>
    <mergeCell ref="C6:D6"/>
    <mergeCell ref="A4:F4"/>
    <mergeCell ref="E6:F6"/>
    <mergeCell ref="A1:F1"/>
    <mergeCell ref="A2:F2"/>
    <mergeCell ref="A3:F3"/>
  </mergeCells>
  <pageMargins left="0.7" right="0.7" top="0.75" bottom="0.75" header="0.3" footer="0.3"/>
  <pageSetup paperSize="9" orientation="portrait" horizontalDpi="4294967295" verticalDpi="4294967295"/>
  <headerFooter differentOddEven="1" differentFirst="1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"/>
  <sheetViews>
    <sheetView rightToLeft="1" zoomScaleNormal="100" zoomScaleSheetLayoutView="106" workbookViewId="0">
      <selection activeCell="B11" sqref="B11"/>
    </sheetView>
  </sheetViews>
  <sheetFormatPr defaultColWidth="9" defaultRowHeight="20.65"/>
  <cols>
    <col min="1" max="1" width="13" style="11" customWidth="1"/>
    <col min="2" max="2" width="27.875" style="11" customWidth="1"/>
    <col min="3" max="3" width="27.8125" style="11" customWidth="1"/>
    <col min="4" max="4" width="9" style="1" customWidth="1"/>
    <col min="5" max="16384" width="9" style="1"/>
  </cols>
  <sheetData>
    <row r="1" spans="1:3">
      <c r="A1" s="62" t="s">
        <v>1</v>
      </c>
      <c r="B1" s="62"/>
      <c r="C1" s="62"/>
    </row>
    <row r="2" spans="1:3">
      <c r="A2" s="62" t="s">
        <v>88</v>
      </c>
      <c r="B2" s="62"/>
      <c r="C2" s="62"/>
    </row>
    <row r="3" spans="1:3">
      <c r="A3" s="62" t="s">
        <v>89</v>
      </c>
      <c r="B3" s="62"/>
      <c r="C3" s="62"/>
    </row>
    <row r="4" spans="1:3">
      <c r="A4" s="61" t="s">
        <v>141</v>
      </c>
      <c r="B4" s="61"/>
      <c r="C4" s="61"/>
    </row>
    <row r="5" spans="1:3">
      <c r="A5" s="49"/>
      <c r="B5" s="55" t="s">
        <v>104</v>
      </c>
      <c r="C5" s="55" t="s">
        <v>105</v>
      </c>
    </row>
    <row r="6" spans="1:3" ht="16.5" customHeight="1">
      <c r="A6" s="87" t="s">
        <v>101</v>
      </c>
      <c r="B6" s="85" t="s">
        <v>74</v>
      </c>
      <c r="C6" s="85" t="s">
        <v>74</v>
      </c>
    </row>
    <row r="7" spans="1:3">
      <c r="A7" s="88"/>
      <c r="B7" s="80"/>
      <c r="C7" s="80"/>
    </row>
    <row r="8" spans="1:3" ht="23" customHeight="1">
      <c r="A8" s="8"/>
      <c r="B8" s="10"/>
      <c r="C8" s="10"/>
    </row>
    <row r="9" spans="1:3" ht="23" customHeight="1">
      <c r="A9" s="8"/>
      <c r="B9" s="10"/>
      <c r="C9" s="10"/>
    </row>
    <row r="10" spans="1:3" ht="23" customHeight="1">
      <c r="A10" s="8" t="s">
        <v>33</v>
      </c>
      <c r="B10" s="10"/>
      <c r="C10" s="10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orientation="portrait" horizontalDpi="4294967295" verticalDpi="4294967295"/>
  <headerFooter differentOddEven="1"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0"/>
  <sheetViews>
    <sheetView rightToLeft="1" zoomScale="106" zoomScaleNormal="106" workbookViewId="0">
      <selection activeCell="E9" sqref="E9"/>
    </sheetView>
  </sheetViews>
  <sheetFormatPr defaultColWidth="13" defaultRowHeight="20.65"/>
  <cols>
    <col min="1" max="1" width="52.6875" style="8" bestFit="1" customWidth="1"/>
    <col min="2" max="2" width="13" style="11" customWidth="1"/>
    <col min="3" max="3" width="14.3125" style="11" customWidth="1"/>
    <col min="4" max="4" width="16.3125" style="11" customWidth="1"/>
    <col min="5" max="5" width="17.625" style="11" customWidth="1"/>
    <col min="6" max="20" width="13" style="1" customWidth="1"/>
    <col min="21" max="16384" width="13" style="1"/>
  </cols>
  <sheetData>
    <row r="1" spans="1:19">
      <c r="A1" s="62" t="s">
        <v>1</v>
      </c>
      <c r="B1" s="62"/>
      <c r="C1" s="62"/>
      <c r="D1" s="62"/>
    </row>
    <row r="2" spans="1:19">
      <c r="A2" s="62" t="s">
        <v>88</v>
      </c>
      <c r="B2" s="62"/>
      <c r="C2" s="62"/>
      <c r="D2" s="62"/>
    </row>
    <row r="3" spans="1:19">
      <c r="A3" s="62" t="s">
        <v>89</v>
      </c>
      <c r="B3" s="62"/>
      <c r="C3" s="62"/>
      <c r="D3" s="62"/>
    </row>
    <row r="4" spans="1:19">
      <c r="A4" s="61" t="s">
        <v>90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</row>
    <row r="5" spans="1:19">
      <c r="A5" s="7" t="s">
        <v>91</v>
      </c>
      <c r="B5" s="7" t="s">
        <v>92</v>
      </c>
      <c r="C5" s="7" t="s">
        <v>74</v>
      </c>
      <c r="D5" s="7" t="s">
        <v>93</v>
      </c>
      <c r="E5" s="7" t="s">
        <v>94</v>
      </c>
    </row>
    <row r="6" spans="1:19" ht="23" customHeight="1">
      <c r="A6" s="8" t="s">
        <v>95</v>
      </c>
      <c r="B6" s="3" t="s">
        <v>96</v>
      </c>
      <c r="C6" s="9">
        <v>20921073241</v>
      </c>
      <c r="D6" s="10">
        <f>Table11[[#This Row],[20921073241.0000]]/C9</f>
        <v>0.98935532937982074</v>
      </c>
      <c r="E6" s="10">
        <v>9.0299999999999994</v>
      </c>
    </row>
    <row r="7" spans="1:19" ht="23" customHeight="1">
      <c r="A7" s="8" t="s">
        <v>97</v>
      </c>
      <c r="B7" s="3" t="s">
        <v>98</v>
      </c>
      <c r="C7" s="9">
        <v>0</v>
      </c>
      <c r="D7" s="10">
        <v>0</v>
      </c>
      <c r="E7" s="10">
        <v>0</v>
      </c>
    </row>
    <row r="8" spans="1:19" ht="23" customHeight="1">
      <c r="A8" s="8" t="s">
        <v>99</v>
      </c>
      <c r="B8" s="3" t="s">
        <v>100</v>
      </c>
      <c r="C8" s="9">
        <v>225093985</v>
      </c>
      <c r="D8" s="10">
        <f>Table11[[#This Row],[20921073241.0000]]/C9</f>
        <v>1.0644670620179271E-2</v>
      </c>
      <c r="E8" s="10">
        <v>0.09</v>
      </c>
    </row>
    <row r="9" spans="1:19" ht="23" customHeight="1">
      <c r="A9" s="8" t="s">
        <v>32</v>
      </c>
      <c r="B9" s="8"/>
      <c r="C9" s="9">
        <f>SUM(C6:C8)</f>
        <v>21146167226</v>
      </c>
      <c r="D9" s="10">
        <f>SUM(D6:D8)</f>
        <v>1</v>
      </c>
      <c r="E9" s="10">
        <v>9.1199999999999992</v>
      </c>
    </row>
    <row r="10" spans="1:19" ht="23" customHeight="1">
      <c r="A10" s="41" t="s">
        <v>33</v>
      </c>
      <c r="B10" s="42"/>
      <c r="C10" s="20"/>
      <c r="D10" s="20"/>
      <c r="E10" s="43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</row>
  </sheetData>
  <mergeCells count="4">
    <mergeCell ref="A4:S4"/>
    <mergeCell ref="A1:D1"/>
    <mergeCell ref="A2:D2"/>
    <mergeCell ref="A3:D3"/>
  </mergeCells>
  <pageMargins left="0.7" right="0.7" top="0.75" bottom="0.75" header="0.3" footer="0.3"/>
  <pageSetup paperSize="9" orientation="landscape" horizontalDpi="4294967295" verticalDpi="4294967295"/>
  <headerFooter differentOddEven="1" differentFirst="1"/>
  <legacy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0"/>
  <sheetViews>
    <sheetView rightToLeft="1" zoomScale="110" zoomScaleNormal="110" zoomScaleSheetLayoutView="106" workbookViewId="0">
      <selection activeCell="A4" sqref="A4:M4"/>
    </sheetView>
  </sheetViews>
  <sheetFormatPr defaultColWidth="9" defaultRowHeight="20.65"/>
  <cols>
    <col min="1" max="1" width="31.125" style="11" bestFit="1" customWidth="1"/>
    <col min="2" max="2" width="13" style="11" customWidth="1"/>
    <col min="3" max="4" width="15.1875" style="11" customWidth="1"/>
    <col min="5" max="5" width="13" style="11" customWidth="1"/>
    <col min="6" max="6" width="14.3125" style="11" customWidth="1"/>
    <col min="7" max="7" width="13" style="11" customWidth="1"/>
    <col min="8" max="8" width="14.3125" style="11" customWidth="1"/>
    <col min="9" max="10" width="13" style="11" customWidth="1"/>
    <col min="11" max="12" width="15.1875" style="11" customWidth="1"/>
    <col min="13" max="13" width="13" style="11" customWidth="1"/>
    <col min="14" max="14" width="9" style="1" customWidth="1"/>
    <col min="15" max="16384" width="9" style="1"/>
  </cols>
  <sheetData>
    <row r="1" spans="1:13">
      <c r="A1" s="62" t="s">
        <v>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>
      <c r="A2" s="62" t="s">
        <v>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>
      <c r="A3" s="62" t="s">
        <v>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3">
      <c r="A4" s="61" t="s">
        <v>8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3">
      <c r="A5" s="61" t="s">
        <v>9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7" spans="1:13" ht="18.75" customHeight="1">
      <c r="A7" s="6"/>
      <c r="B7" s="64" t="s">
        <v>10</v>
      </c>
      <c r="C7" s="64"/>
      <c r="D7" s="64"/>
      <c r="E7" s="67" t="s">
        <v>11</v>
      </c>
      <c r="F7" s="67"/>
      <c r="G7" s="67"/>
      <c r="H7" s="67"/>
      <c r="I7" s="64" t="s">
        <v>12</v>
      </c>
      <c r="J7" s="64"/>
      <c r="K7" s="64"/>
      <c r="L7" s="64"/>
      <c r="M7" s="64"/>
    </row>
    <row r="8" spans="1:13" ht="17.25" customHeight="1">
      <c r="A8" s="65" t="s">
        <v>13</v>
      </c>
      <c r="B8" s="65" t="s">
        <v>14</v>
      </c>
      <c r="C8" s="65" t="s">
        <v>15</v>
      </c>
      <c r="D8" s="63" t="s">
        <v>16</v>
      </c>
      <c r="E8" s="66" t="s">
        <v>17</v>
      </c>
      <c r="F8" s="66"/>
      <c r="G8" s="62" t="s">
        <v>18</v>
      </c>
      <c r="H8" s="62"/>
      <c r="I8" s="63" t="s">
        <v>14</v>
      </c>
      <c r="J8" s="63" t="s">
        <v>19</v>
      </c>
      <c r="K8" s="63" t="s">
        <v>15</v>
      </c>
      <c r="L8" s="63" t="s">
        <v>16</v>
      </c>
      <c r="M8" s="63" t="s">
        <v>20</v>
      </c>
    </row>
    <row r="9" spans="1:13" ht="20.25" customHeight="1">
      <c r="A9" s="64"/>
      <c r="B9" s="64"/>
      <c r="C9" s="64"/>
      <c r="D9" s="64"/>
      <c r="E9" s="7" t="s">
        <v>14</v>
      </c>
      <c r="F9" s="7" t="s">
        <v>21</v>
      </c>
      <c r="G9" s="7" t="s">
        <v>14</v>
      </c>
      <c r="H9" s="7" t="s">
        <v>22</v>
      </c>
      <c r="I9" s="64"/>
      <c r="J9" s="64"/>
      <c r="K9" s="64"/>
      <c r="L9" s="64"/>
      <c r="M9" s="64"/>
    </row>
    <row r="10" spans="1:13" ht="22.9" customHeight="1">
      <c r="A10" s="8" t="s">
        <v>23</v>
      </c>
      <c r="B10" s="9">
        <v>12394901</v>
      </c>
      <c r="C10" s="9">
        <v>52799965991</v>
      </c>
      <c r="D10" s="9">
        <v>55920446155</v>
      </c>
      <c r="E10" s="9">
        <v>4409620</v>
      </c>
      <c r="F10" s="9">
        <v>20402644779</v>
      </c>
      <c r="G10" s="9">
        <v>2991507</v>
      </c>
      <c r="H10" s="9">
        <v>12871333321</v>
      </c>
      <c r="I10" s="9">
        <v>13813014</v>
      </c>
      <c r="J10" s="12">
        <v>5000</v>
      </c>
      <c r="K10" s="9">
        <v>60331277449</v>
      </c>
      <c r="L10" s="9">
        <v>69012580550</v>
      </c>
      <c r="M10" s="10">
        <v>29.78</v>
      </c>
    </row>
    <row r="11" spans="1:13" ht="23" customHeight="1">
      <c r="A11" s="8" t="s">
        <v>24</v>
      </c>
      <c r="B11" s="9">
        <v>19019481</v>
      </c>
      <c r="C11" s="9">
        <v>36706159158</v>
      </c>
      <c r="D11" s="9">
        <v>35064273331</v>
      </c>
      <c r="E11" s="9">
        <v>1988164</v>
      </c>
      <c r="F11" s="9">
        <v>3776883479</v>
      </c>
      <c r="G11" s="9">
        <v>1863159</v>
      </c>
      <c r="H11" s="9">
        <v>3592105919</v>
      </c>
      <c r="I11" s="9">
        <v>19144486</v>
      </c>
      <c r="J11" s="12">
        <v>1994</v>
      </c>
      <c r="K11" s="9">
        <v>36890936718</v>
      </c>
      <c r="L11" s="9">
        <v>38145092767</v>
      </c>
      <c r="M11" s="10">
        <v>16.46</v>
      </c>
    </row>
    <row r="12" spans="1:13" ht="23" customHeight="1">
      <c r="A12" s="8" t="s">
        <v>25</v>
      </c>
      <c r="B12" s="9">
        <v>13812420</v>
      </c>
      <c r="C12" s="9">
        <v>34480573362</v>
      </c>
      <c r="D12" s="9">
        <v>33745700665</v>
      </c>
      <c r="E12" s="9">
        <v>3324828</v>
      </c>
      <c r="F12" s="9">
        <v>8468865185</v>
      </c>
      <c r="G12" s="9">
        <v>2093161</v>
      </c>
      <c r="H12" s="9">
        <v>5234753236</v>
      </c>
      <c r="I12" s="9">
        <v>15044087</v>
      </c>
      <c r="J12" s="12">
        <v>2509</v>
      </c>
      <c r="K12" s="9">
        <v>37714685311</v>
      </c>
      <c r="L12" s="9">
        <v>37716927620</v>
      </c>
      <c r="M12" s="10">
        <v>16.28</v>
      </c>
    </row>
    <row r="13" spans="1:13" ht="23" customHeight="1">
      <c r="A13" s="8" t="s">
        <v>26</v>
      </c>
      <c r="B13" s="9">
        <v>14337735</v>
      </c>
      <c r="C13" s="9">
        <v>13339424546</v>
      </c>
      <c r="D13" s="9">
        <v>12008770681</v>
      </c>
      <c r="E13" s="9">
        <v>0</v>
      </c>
      <c r="F13" s="9">
        <v>0</v>
      </c>
      <c r="G13" s="9">
        <v>0</v>
      </c>
      <c r="H13" s="9">
        <v>0</v>
      </c>
      <c r="I13" s="9">
        <v>14337735</v>
      </c>
      <c r="J13" s="3">
        <v>714</v>
      </c>
      <c r="K13" s="9">
        <v>13339424546</v>
      </c>
      <c r="L13" s="9">
        <v>10147055936</v>
      </c>
      <c r="M13" s="10">
        <v>4.38</v>
      </c>
    </row>
    <row r="14" spans="1:13" ht="23" customHeight="1">
      <c r="A14" s="8" t="s">
        <v>27</v>
      </c>
      <c r="B14" s="9">
        <v>1576213</v>
      </c>
      <c r="C14" s="9">
        <v>15962145098</v>
      </c>
      <c r="D14" s="9">
        <v>16255588604</v>
      </c>
      <c r="E14" s="9">
        <v>0</v>
      </c>
      <c r="F14" s="9">
        <v>0</v>
      </c>
      <c r="G14" s="9">
        <v>0</v>
      </c>
      <c r="H14" s="9">
        <v>0</v>
      </c>
      <c r="I14" s="9">
        <v>1576213</v>
      </c>
      <c r="J14" s="12">
        <v>10384</v>
      </c>
      <c r="K14" s="9">
        <v>15962145098</v>
      </c>
      <c r="L14" s="9">
        <v>16364326908</v>
      </c>
      <c r="M14" s="10">
        <v>7.06</v>
      </c>
    </row>
    <row r="15" spans="1:13" ht="23" customHeight="1">
      <c r="A15" s="8" t="s">
        <v>28</v>
      </c>
      <c r="B15" s="9">
        <v>1078890</v>
      </c>
      <c r="C15" s="9">
        <v>13034764272</v>
      </c>
      <c r="D15" s="9">
        <v>14466280856</v>
      </c>
      <c r="E15" s="9">
        <v>0</v>
      </c>
      <c r="F15" s="9">
        <v>0</v>
      </c>
      <c r="G15" s="9">
        <v>1078890</v>
      </c>
      <c r="H15" s="9">
        <v>13034764272</v>
      </c>
      <c r="I15" s="9">
        <v>0</v>
      </c>
      <c r="J15" s="3"/>
      <c r="K15" s="9">
        <v>0</v>
      </c>
      <c r="L15" s="9">
        <v>0</v>
      </c>
      <c r="M15" s="10">
        <v>0</v>
      </c>
    </row>
    <row r="16" spans="1:13" ht="23" customHeight="1">
      <c r="A16" s="8" t="s">
        <v>29</v>
      </c>
      <c r="B16" s="9">
        <v>114415</v>
      </c>
      <c r="C16" s="9">
        <v>5843877460</v>
      </c>
      <c r="D16" s="9">
        <v>5949608391</v>
      </c>
      <c r="E16" s="9">
        <v>24123</v>
      </c>
      <c r="F16" s="9">
        <v>1270034864</v>
      </c>
      <c r="G16" s="9">
        <v>138538</v>
      </c>
      <c r="H16" s="9">
        <v>7113912324</v>
      </c>
      <c r="I16" s="9">
        <v>0</v>
      </c>
      <c r="J16" s="3"/>
      <c r="K16" s="9">
        <v>0</v>
      </c>
      <c r="L16" s="9">
        <v>0</v>
      </c>
      <c r="M16" s="10">
        <v>0</v>
      </c>
    </row>
    <row r="17" spans="1:13" ht="23" customHeight="1">
      <c r="A17" s="8" t="s">
        <v>30</v>
      </c>
      <c r="B17" s="9">
        <v>1181847</v>
      </c>
      <c r="C17" s="9">
        <v>22233588849</v>
      </c>
      <c r="D17" s="9">
        <v>22791190790</v>
      </c>
      <c r="E17" s="9">
        <v>96833</v>
      </c>
      <c r="F17" s="9">
        <v>1884336091</v>
      </c>
      <c r="G17" s="9">
        <v>440961</v>
      </c>
      <c r="H17" s="9">
        <v>8307776202</v>
      </c>
      <c r="I17" s="9">
        <v>837719</v>
      </c>
      <c r="J17" s="12">
        <v>19685</v>
      </c>
      <c r="K17" s="9">
        <v>15810148738</v>
      </c>
      <c r="L17" s="9">
        <v>16487406550</v>
      </c>
      <c r="M17" s="10">
        <v>7.11</v>
      </c>
    </row>
    <row r="18" spans="1:13" ht="23" customHeight="1">
      <c r="A18" s="8" t="s">
        <v>31</v>
      </c>
      <c r="B18" s="9">
        <v>848059</v>
      </c>
      <c r="C18" s="9">
        <v>11447475707</v>
      </c>
      <c r="D18" s="9">
        <v>11533135653</v>
      </c>
      <c r="E18" s="9">
        <v>114097</v>
      </c>
      <c r="F18" s="9">
        <v>1559998426</v>
      </c>
      <c r="G18" s="9">
        <v>346621</v>
      </c>
      <c r="H18" s="9">
        <v>4685445433</v>
      </c>
      <c r="I18" s="9">
        <v>615535</v>
      </c>
      <c r="J18" s="12">
        <v>13867</v>
      </c>
      <c r="K18" s="9">
        <v>8322028700</v>
      </c>
      <c r="L18" s="9">
        <v>8534023419</v>
      </c>
      <c r="M18" s="10">
        <v>3.68</v>
      </c>
    </row>
    <row r="19" spans="1:13" ht="23" customHeight="1">
      <c r="A19" s="8" t="s">
        <v>32</v>
      </c>
      <c r="B19" s="9">
        <f>SUM(B10:B18)</f>
        <v>64363961</v>
      </c>
      <c r="C19" s="9">
        <f t="shared" ref="C19:H19" si="0">SUM(C10:C18)</f>
        <v>205847974443</v>
      </c>
      <c r="D19" s="9">
        <f>SUM(D10:D18)</f>
        <v>207734995126</v>
      </c>
      <c r="E19" s="9">
        <f t="shared" si="0"/>
        <v>9957665</v>
      </c>
      <c r="F19" s="9">
        <f t="shared" si="0"/>
        <v>37362762824</v>
      </c>
      <c r="G19" s="9">
        <f t="shared" si="0"/>
        <v>8952837</v>
      </c>
      <c r="H19" s="9">
        <f t="shared" si="0"/>
        <v>54840090707</v>
      </c>
      <c r="I19" s="9">
        <f>SUM(I10:I18)</f>
        <v>65368789</v>
      </c>
      <c r="J19" s="8"/>
      <c r="K19" s="9">
        <f>SUM(K10:K18)</f>
        <v>188370646560</v>
      </c>
      <c r="L19" s="9">
        <f>SUM(L10:L18)</f>
        <v>196407413750</v>
      </c>
      <c r="M19" s="10">
        <f>SUM(M10:M18)</f>
        <v>84.750000000000014</v>
      </c>
    </row>
    <row r="20" spans="1:13" ht="23" customHeight="1">
      <c r="A20" s="8" t="s">
        <v>33</v>
      </c>
      <c r="B20" s="9"/>
      <c r="C20" s="10"/>
      <c r="D20" s="10"/>
      <c r="E20" s="9"/>
      <c r="F20" s="10"/>
      <c r="G20" s="9"/>
      <c r="H20" s="10"/>
      <c r="I20" s="9"/>
      <c r="J20" s="8"/>
      <c r="K20" s="10"/>
      <c r="L20" s="10"/>
      <c r="M20" s="10"/>
    </row>
  </sheetData>
  <mergeCells count="19">
    <mergeCell ref="B7:D7"/>
    <mergeCell ref="I7:M7"/>
    <mergeCell ref="D8:D9"/>
    <mergeCell ref="L8:L9"/>
    <mergeCell ref="J8:J9"/>
    <mergeCell ref="M8:M9"/>
    <mergeCell ref="A1:M1"/>
    <mergeCell ref="A2:M2"/>
    <mergeCell ref="A3:M3"/>
    <mergeCell ref="A8:A9"/>
    <mergeCell ref="E8:F8"/>
    <mergeCell ref="G8:H8"/>
    <mergeCell ref="K8:K9"/>
    <mergeCell ref="I8:I9"/>
    <mergeCell ref="C8:C9"/>
    <mergeCell ref="B8:B9"/>
    <mergeCell ref="A5:M5"/>
    <mergeCell ref="A4:M4"/>
    <mergeCell ref="E7:H7"/>
  </mergeCells>
  <pageMargins left="0.7" right="0.7" top="0.75" bottom="0.75" header="0.3" footer="0.3"/>
  <pageSetup paperSize="9" scale="93" orientation="landscape" horizontalDpi="4294967295" verticalDpi="4294967295"/>
  <headerFooter differentOddEven="1" differentFirst="1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F75D6-2E5B-4472-B6BD-4DE6934855E1}">
  <dimension ref="A1:I9"/>
  <sheetViews>
    <sheetView rightToLeft="1" workbookViewId="0">
      <selection activeCell="D20" sqref="D20"/>
    </sheetView>
  </sheetViews>
  <sheetFormatPr defaultColWidth="14.4375" defaultRowHeight="20.65"/>
  <cols>
    <col min="1" max="1" width="14.4375" style="3" customWidth="1"/>
    <col min="2" max="16384" width="14.4375" style="3"/>
  </cols>
  <sheetData>
    <row r="1" spans="1:9">
      <c r="A1" s="59" t="s">
        <v>1</v>
      </c>
      <c r="B1" s="59"/>
      <c r="C1" s="59"/>
      <c r="D1" s="59"/>
      <c r="E1" s="59"/>
      <c r="F1" s="59"/>
      <c r="G1" s="59"/>
      <c r="H1" s="59"/>
      <c r="I1" s="59"/>
    </row>
    <row r="2" spans="1:9">
      <c r="A2" s="59" t="s">
        <v>6</v>
      </c>
      <c r="B2" s="59"/>
      <c r="C2" s="59"/>
      <c r="D2" s="59"/>
      <c r="E2" s="59"/>
      <c r="F2" s="59"/>
      <c r="G2" s="59"/>
      <c r="H2" s="59"/>
      <c r="I2" s="59"/>
    </row>
    <row r="3" spans="1:9">
      <c r="A3" s="59" t="s">
        <v>7</v>
      </c>
      <c r="B3" s="59"/>
      <c r="C3" s="59"/>
      <c r="D3" s="59"/>
      <c r="E3" s="59"/>
      <c r="F3" s="59"/>
      <c r="G3" s="59"/>
      <c r="H3" s="59"/>
      <c r="I3" s="59"/>
    </row>
    <row r="4" spans="1:9" s="13" customFormat="1" ht="16.149999999999999" customHeight="1">
      <c r="A4" s="69" t="s">
        <v>34</v>
      </c>
      <c r="B4" s="69"/>
      <c r="C4" s="69"/>
      <c r="D4" s="69"/>
      <c r="E4" s="69"/>
    </row>
    <row r="5" spans="1:9">
      <c r="A5" s="4"/>
      <c r="B5" s="14"/>
      <c r="C5" s="14"/>
      <c r="D5" s="14"/>
      <c r="E5" s="14"/>
    </row>
    <row r="6" spans="1:9">
      <c r="A6" s="4"/>
      <c r="B6" s="68" t="s">
        <v>10</v>
      </c>
      <c r="C6" s="68"/>
      <c r="D6" s="68"/>
      <c r="E6" s="68"/>
      <c r="F6" s="68" t="s">
        <v>12</v>
      </c>
      <c r="G6" s="68"/>
      <c r="H6" s="68"/>
      <c r="I6" s="68"/>
    </row>
    <row r="7" spans="1:9">
      <c r="A7" s="15" t="s">
        <v>35</v>
      </c>
      <c r="B7" s="15" t="s">
        <v>36</v>
      </c>
      <c r="C7" s="15" t="s">
        <v>37</v>
      </c>
      <c r="D7" s="15" t="s">
        <v>38</v>
      </c>
      <c r="E7" s="15" t="s">
        <v>39</v>
      </c>
      <c r="F7" s="15" t="s">
        <v>36</v>
      </c>
      <c r="G7" s="15" t="s">
        <v>37</v>
      </c>
      <c r="H7" s="15" t="s">
        <v>38</v>
      </c>
      <c r="I7" s="15" t="s">
        <v>39</v>
      </c>
    </row>
    <row r="8" spans="1:9">
      <c r="A8" s="16"/>
      <c r="B8" s="6"/>
      <c r="C8" s="6"/>
      <c r="D8" s="16"/>
      <c r="E8" s="6"/>
      <c r="F8" s="6"/>
      <c r="G8" s="6"/>
      <c r="H8" s="16"/>
      <c r="I8" s="6"/>
    </row>
    <row r="9" spans="1:9">
      <c r="A9" s="16"/>
      <c r="B9" s="6"/>
      <c r="C9" s="6"/>
      <c r="D9" s="6"/>
      <c r="E9" s="6"/>
      <c r="F9" s="6"/>
      <c r="G9" s="6"/>
      <c r="H9" s="6"/>
      <c r="I9" s="6"/>
    </row>
  </sheetData>
  <mergeCells count="6">
    <mergeCell ref="A1:I1"/>
    <mergeCell ref="A2:I2"/>
    <mergeCell ref="A3:I3"/>
    <mergeCell ref="B6:E6"/>
    <mergeCell ref="F6:I6"/>
    <mergeCell ref="A4:E4"/>
  </mergeCells>
  <pageMargins left="0.7" right="0.7" top="0.75" bottom="0.75" header="0.3" footer="0.3"/>
  <headerFooter differentOddEven="1" differentFirst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"/>
  <sheetViews>
    <sheetView rightToLeft="1" zoomScaleNormal="100" zoomScaleSheetLayoutView="106" workbookViewId="0">
      <selection activeCell="F7" sqref="F7:F8"/>
    </sheetView>
  </sheetViews>
  <sheetFormatPr defaultColWidth="9" defaultRowHeight="20.65"/>
  <cols>
    <col min="1" max="19" width="13" style="3" customWidth="1"/>
    <col min="20" max="20" width="9" style="2" customWidth="1"/>
    <col min="21" max="16384" width="9" style="2"/>
  </cols>
  <sheetData>
    <row r="1" spans="1:19">
      <c r="A1" s="62" t="s">
        <v>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>
      <c r="A2" s="62" t="s">
        <v>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19">
      <c r="A3" s="62" t="s">
        <v>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</row>
    <row r="4" spans="1:19">
      <c r="A4" s="61" t="s">
        <v>40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</row>
    <row r="6" spans="1:19" ht="18" customHeight="1">
      <c r="A6" s="64" t="s">
        <v>41</v>
      </c>
      <c r="B6" s="64"/>
      <c r="C6" s="64"/>
      <c r="D6" s="64"/>
      <c r="E6" s="64"/>
      <c r="F6" s="64"/>
      <c r="G6" s="64"/>
      <c r="H6" s="64" t="s">
        <v>10</v>
      </c>
      <c r="I6" s="64"/>
      <c r="J6" s="64"/>
      <c r="K6" s="67" t="s">
        <v>11</v>
      </c>
      <c r="L6" s="67"/>
      <c r="M6" s="67"/>
      <c r="N6" s="67"/>
      <c r="O6" s="64" t="s">
        <v>12</v>
      </c>
      <c r="P6" s="64"/>
      <c r="Q6" s="64"/>
      <c r="R6" s="64"/>
      <c r="S6" s="64"/>
    </row>
    <row r="7" spans="1:19" ht="26.25" customHeight="1">
      <c r="A7" s="65" t="s">
        <v>42</v>
      </c>
      <c r="B7" s="66" t="s">
        <v>43</v>
      </c>
      <c r="C7" s="62" t="s">
        <v>44</v>
      </c>
      <c r="D7" s="63" t="s">
        <v>45</v>
      </c>
      <c r="E7" s="66" t="s">
        <v>46</v>
      </c>
      <c r="F7" s="62" t="s">
        <v>47</v>
      </c>
      <c r="G7" s="62" t="s">
        <v>48</v>
      </c>
      <c r="H7" s="63" t="s">
        <v>14</v>
      </c>
      <c r="I7" s="63" t="s">
        <v>15</v>
      </c>
      <c r="J7" s="63" t="s">
        <v>16</v>
      </c>
      <c r="K7" s="62" t="s">
        <v>17</v>
      </c>
      <c r="L7" s="62"/>
      <c r="M7" s="62" t="s">
        <v>18</v>
      </c>
      <c r="N7" s="62"/>
      <c r="O7" s="63" t="s">
        <v>14</v>
      </c>
      <c r="P7" s="63" t="s">
        <v>49</v>
      </c>
      <c r="Q7" s="63" t="s">
        <v>15</v>
      </c>
      <c r="R7" s="63" t="s">
        <v>16</v>
      </c>
      <c r="S7" s="63" t="s">
        <v>50</v>
      </c>
    </row>
    <row r="8" spans="1:19" s="3" customFormat="1" ht="40.5" customHeight="1">
      <c r="A8" s="64"/>
      <c r="B8" s="67"/>
      <c r="C8" s="67"/>
      <c r="D8" s="64"/>
      <c r="E8" s="67"/>
      <c r="F8" s="67"/>
      <c r="G8" s="67"/>
      <c r="H8" s="64"/>
      <c r="I8" s="64"/>
      <c r="J8" s="64"/>
      <c r="K8" s="7" t="s">
        <v>14</v>
      </c>
      <c r="L8" s="7" t="s">
        <v>21</v>
      </c>
      <c r="M8" s="7" t="s">
        <v>14</v>
      </c>
      <c r="N8" s="7" t="s">
        <v>22</v>
      </c>
      <c r="O8" s="64"/>
      <c r="P8" s="64"/>
      <c r="Q8" s="64"/>
      <c r="R8" s="64"/>
      <c r="S8" s="64"/>
    </row>
    <row r="9" spans="1:19" ht="23" customHeight="1">
      <c r="A9" s="8" t="s">
        <v>32</v>
      </c>
      <c r="B9" s="8"/>
      <c r="C9" s="8"/>
      <c r="F9" s="8"/>
      <c r="G9" s="8"/>
      <c r="H9" s="9">
        <v>0</v>
      </c>
      <c r="I9" s="10">
        <v>0</v>
      </c>
      <c r="J9" s="10">
        <v>0</v>
      </c>
      <c r="K9" s="9">
        <v>0</v>
      </c>
      <c r="L9" s="10">
        <v>0</v>
      </c>
      <c r="M9" s="9">
        <v>0</v>
      </c>
      <c r="N9" s="10">
        <v>0</v>
      </c>
      <c r="O9" s="9">
        <v>0</v>
      </c>
      <c r="P9" s="8"/>
      <c r="Q9" s="10">
        <v>0</v>
      </c>
      <c r="R9" s="10">
        <v>0</v>
      </c>
      <c r="S9" s="10">
        <v>0</v>
      </c>
    </row>
    <row r="10" spans="1:19" ht="23" customHeight="1">
      <c r="A10" s="17" t="s">
        <v>33</v>
      </c>
      <c r="B10" s="18"/>
      <c r="C10" s="18"/>
      <c r="D10" s="6"/>
      <c r="E10" s="6"/>
      <c r="F10" s="18"/>
      <c r="G10" s="18"/>
      <c r="H10" s="19"/>
      <c r="I10" s="20"/>
      <c r="J10" s="20"/>
      <c r="K10" s="19"/>
      <c r="L10" s="20"/>
      <c r="M10" s="19"/>
      <c r="N10" s="20"/>
      <c r="O10" s="19"/>
      <c r="P10" s="18"/>
      <c r="Q10" s="20"/>
      <c r="R10" s="20"/>
      <c r="S10" s="20"/>
    </row>
  </sheetData>
  <mergeCells count="25">
    <mergeCell ref="A1:S1"/>
    <mergeCell ref="A2:S2"/>
    <mergeCell ref="A3:S3"/>
    <mergeCell ref="A4:S4"/>
    <mergeCell ref="K6:N6"/>
    <mergeCell ref="O6:S6"/>
    <mergeCell ref="K7:L7"/>
    <mergeCell ref="M7:N7"/>
    <mergeCell ref="H6:J6"/>
    <mergeCell ref="A6:G6"/>
    <mergeCell ref="J7:J8"/>
    <mergeCell ref="B7:B8"/>
    <mergeCell ref="C7:C8"/>
    <mergeCell ref="F7:F8"/>
    <mergeCell ref="G7:G8"/>
    <mergeCell ref="E7:E8"/>
    <mergeCell ref="D7:D8"/>
    <mergeCell ref="A7:A8"/>
    <mergeCell ref="H7:H8"/>
    <mergeCell ref="I7:I8"/>
    <mergeCell ref="R7:R8"/>
    <mergeCell ref="S7:S8"/>
    <mergeCell ref="O7:O8"/>
    <mergeCell ref="Q7:Q8"/>
    <mergeCell ref="P7:P8"/>
  </mergeCells>
  <pageMargins left="0.7" right="0.7" top="0.75" bottom="0.75" header="0.3" footer="0.3"/>
  <pageSetup paperSize="9" scale="76" orientation="landscape" horizontalDpi="4294967295" verticalDpi="4294967295"/>
  <headerFooter differentOddEven="1" differentFirst="1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C5761-D497-4617-B199-0147A8047883}">
  <dimension ref="A1:J11"/>
  <sheetViews>
    <sheetView rightToLeft="1" workbookViewId="0">
      <selection activeCell="H12" sqref="H12"/>
    </sheetView>
  </sheetViews>
  <sheetFormatPr defaultRowHeight="20.65"/>
  <cols>
    <col min="1" max="1" width="13" style="3" customWidth="1"/>
    <col min="2" max="5" width="9.125" style="3" customWidth="1"/>
    <col min="6" max="6" width="13" style="3" customWidth="1"/>
    <col min="7" max="10" width="9.125" style="3" customWidth="1"/>
    <col min="11" max="16384" width="9" style="3"/>
  </cols>
  <sheetData>
    <row r="1" spans="1:10">
      <c r="A1" s="62" t="s">
        <v>1</v>
      </c>
      <c r="B1" s="62"/>
      <c r="C1" s="62"/>
      <c r="D1" s="62"/>
      <c r="E1" s="62"/>
      <c r="F1" s="62"/>
      <c r="G1" s="62"/>
      <c r="H1" s="62"/>
      <c r="I1" s="62"/>
      <c r="J1" s="62"/>
    </row>
    <row r="2" spans="1:10">
      <c r="A2" s="62" t="s">
        <v>6</v>
      </c>
      <c r="B2" s="62"/>
      <c r="C2" s="62"/>
      <c r="D2" s="62"/>
      <c r="E2" s="62"/>
      <c r="F2" s="62"/>
      <c r="G2" s="62"/>
      <c r="H2" s="62"/>
      <c r="I2" s="62"/>
      <c r="J2" s="62"/>
    </row>
    <row r="3" spans="1:10">
      <c r="A3" s="62" t="s">
        <v>7</v>
      </c>
      <c r="B3" s="62"/>
      <c r="C3" s="62"/>
      <c r="D3" s="62"/>
      <c r="E3" s="62"/>
      <c r="F3" s="62"/>
      <c r="G3" s="62"/>
      <c r="H3" s="62"/>
      <c r="I3" s="62"/>
      <c r="J3" s="62"/>
    </row>
    <row r="4" spans="1:10">
      <c r="A4" s="69" t="s">
        <v>51</v>
      </c>
      <c r="B4" s="69"/>
      <c r="C4" s="69"/>
      <c r="D4" s="69"/>
      <c r="E4" s="69"/>
      <c r="F4" s="69"/>
      <c r="G4" s="69"/>
    </row>
    <row r="5" spans="1:10">
      <c r="A5" s="69" t="s">
        <v>52</v>
      </c>
      <c r="B5" s="69"/>
      <c r="C5" s="69"/>
      <c r="D5" s="69"/>
      <c r="E5" s="69"/>
      <c r="F5" s="69"/>
      <c r="G5" s="69"/>
    </row>
    <row r="6" spans="1:10">
      <c r="B6" s="74" t="s">
        <v>53</v>
      </c>
      <c r="C6" s="74"/>
      <c r="D6" s="74"/>
      <c r="E6" s="74"/>
      <c r="F6" s="74"/>
      <c r="G6" s="74"/>
      <c r="H6" s="74"/>
      <c r="I6" s="74"/>
      <c r="J6" s="74"/>
    </row>
    <row r="7" spans="1:10" ht="14.45" customHeight="1">
      <c r="A7" s="65" t="s">
        <v>54</v>
      </c>
      <c r="B7" s="62" t="s">
        <v>14</v>
      </c>
      <c r="C7" s="71" t="s">
        <v>55</v>
      </c>
      <c r="D7" s="71" t="s">
        <v>56</v>
      </c>
      <c r="E7" s="71" t="s">
        <v>57</v>
      </c>
      <c r="F7" s="73" t="s">
        <v>58</v>
      </c>
      <c r="G7" s="71" t="s">
        <v>59</v>
      </c>
      <c r="H7" s="71"/>
      <c r="I7" s="71"/>
      <c r="J7" s="71"/>
    </row>
    <row r="8" spans="1:10" ht="27" customHeight="1">
      <c r="A8" s="64"/>
      <c r="B8" s="67"/>
      <c r="C8" s="72"/>
      <c r="D8" s="72"/>
      <c r="E8" s="72"/>
      <c r="F8" s="72"/>
      <c r="G8" s="72"/>
      <c r="H8" s="72"/>
      <c r="I8" s="72"/>
      <c r="J8" s="72"/>
    </row>
    <row r="9" spans="1:10" ht="23" customHeight="1">
      <c r="A9" s="3" t="s">
        <v>32</v>
      </c>
      <c r="B9" s="9">
        <v>0</v>
      </c>
      <c r="C9" s="10">
        <v>0</v>
      </c>
      <c r="D9" s="10"/>
      <c r="E9" s="10"/>
      <c r="F9" s="10">
        <v>0</v>
      </c>
    </row>
    <row r="10" spans="1:10" ht="23" customHeight="1">
      <c r="A10" s="6" t="s">
        <v>33</v>
      </c>
      <c r="B10" s="9"/>
      <c r="C10" s="21"/>
      <c r="D10" s="21"/>
      <c r="E10" s="22"/>
      <c r="F10" s="21"/>
      <c r="G10" s="70"/>
      <c r="H10" s="70"/>
      <c r="I10" s="70"/>
      <c r="J10" s="70"/>
    </row>
    <row r="11" spans="1:10">
      <c r="C11" s="16"/>
      <c r="E11" s="23"/>
      <c r="F11" s="24"/>
      <c r="G11" s="70"/>
      <c r="H11" s="70"/>
      <c r="I11" s="70"/>
      <c r="J11" s="70"/>
    </row>
  </sheetData>
  <mergeCells count="15">
    <mergeCell ref="A1:J1"/>
    <mergeCell ref="A2:J2"/>
    <mergeCell ref="A3:J3"/>
    <mergeCell ref="A4:G4"/>
    <mergeCell ref="A5:G5"/>
    <mergeCell ref="B6:J6"/>
    <mergeCell ref="A7:A8"/>
    <mergeCell ref="B7:B8"/>
    <mergeCell ref="C7:C8"/>
    <mergeCell ref="D7:D8"/>
    <mergeCell ref="G11:J11"/>
    <mergeCell ref="E7:E8"/>
    <mergeCell ref="F7:F8"/>
    <mergeCell ref="G7:J8"/>
    <mergeCell ref="G10:J10"/>
  </mergeCells>
  <pageMargins left="0.7" right="0.7" top="0.75" bottom="0.75" header="0.3" footer="0.3"/>
  <pageSetup paperSize="9"/>
  <headerFooter differentOddEven="1" differentFirst="1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A98A4-33E7-448D-9574-D5631D6AED55}">
  <sheetPr>
    <pageSetUpPr fitToPage="1"/>
  </sheetPr>
  <dimension ref="A1:P18"/>
  <sheetViews>
    <sheetView rightToLeft="1" workbookViewId="0">
      <selection activeCell="G9" sqref="G9"/>
    </sheetView>
  </sheetViews>
  <sheetFormatPr defaultColWidth="9" defaultRowHeight="19.5"/>
  <cols>
    <col min="1" max="1" width="21.125" style="25" bestFit="1" customWidth="1"/>
    <col min="2" max="6" width="13" style="25" customWidth="1"/>
    <col min="7" max="7" width="13.9375" style="25" customWidth="1"/>
    <col min="8" max="8" width="13.9375" style="25" bestFit="1" customWidth="1"/>
    <col min="9" max="13" width="13" style="25" customWidth="1"/>
    <col min="14" max="15" width="13.9375" style="25" customWidth="1"/>
    <col min="16" max="16" width="13" style="25" customWidth="1"/>
    <col min="17" max="17" width="9" style="25" customWidth="1"/>
    <col min="18" max="16384" width="9" style="25"/>
  </cols>
  <sheetData>
    <row r="1" spans="1:16" ht="18.600000000000001" customHeight="1">
      <c r="A1" s="62" t="s">
        <v>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ht="16.899999999999999" customHeight="1">
      <c r="A2" s="62" t="s">
        <v>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16.899999999999999" customHeight="1">
      <c r="A3" s="62" t="s">
        <v>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16" ht="16.899999999999999" customHeight="1">
      <c r="A4" s="61" t="s">
        <v>60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</row>
    <row r="5" spans="1:16" ht="21.6" customHeight="1">
      <c r="A5" s="16"/>
      <c r="B5" s="72"/>
      <c r="C5" s="72"/>
      <c r="D5" s="26"/>
      <c r="E5" s="26"/>
      <c r="F5" s="72" t="s">
        <v>10</v>
      </c>
      <c r="G5" s="72"/>
      <c r="H5" s="72"/>
      <c r="I5" s="67" t="s">
        <v>11</v>
      </c>
      <c r="J5" s="67"/>
      <c r="K5" s="67"/>
      <c r="L5" s="67"/>
      <c r="M5" s="72" t="s">
        <v>12</v>
      </c>
      <c r="N5" s="72"/>
      <c r="O5" s="72"/>
      <c r="P5" s="72"/>
    </row>
    <row r="6" spans="1:16" ht="16.899999999999999" customHeight="1">
      <c r="A6" s="71" t="s">
        <v>61</v>
      </c>
      <c r="B6" s="77" t="s">
        <v>46</v>
      </c>
      <c r="C6" s="75" t="s">
        <v>62</v>
      </c>
      <c r="D6" s="75" t="s">
        <v>63</v>
      </c>
      <c r="E6" s="75" t="s">
        <v>44</v>
      </c>
      <c r="F6" s="65" t="s">
        <v>14</v>
      </c>
      <c r="G6" s="71" t="s">
        <v>15</v>
      </c>
      <c r="H6" s="16" t="s">
        <v>64</v>
      </c>
      <c r="I6" s="62" t="s">
        <v>17</v>
      </c>
      <c r="J6" s="62"/>
      <c r="K6" s="62" t="s">
        <v>18</v>
      </c>
      <c r="L6" s="62"/>
      <c r="M6" s="63" t="s">
        <v>14</v>
      </c>
      <c r="N6" s="73" t="s">
        <v>15</v>
      </c>
      <c r="O6" s="16" t="s">
        <v>64</v>
      </c>
      <c r="P6" s="16" t="s">
        <v>65</v>
      </c>
    </row>
    <row r="7" spans="1:16" ht="16.899999999999999" customHeight="1">
      <c r="A7" s="72"/>
      <c r="B7" s="76"/>
      <c r="C7" s="76"/>
      <c r="D7" s="76"/>
      <c r="E7" s="76"/>
      <c r="F7" s="64"/>
      <c r="G7" s="72"/>
      <c r="H7" s="26" t="s">
        <v>66</v>
      </c>
      <c r="I7" s="7" t="s">
        <v>14</v>
      </c>
      <c r="J7" s="7" t="s">
        <v>15</v>
      </c>
      <c r="K7" s="7" t="s">
        <v>14</v>
      </c>
      <c r="L7" s="7" t="s">
        <v>22</v>
      </c>
      <c r="M7" s="64"/>
      <c r="N7" s="72"/>
      <c r="O7" s="26" t="s">
        <v>66</v>
      </c>
      <c r="P7" s="26" t="s">
        <v>67</v>
      </c>
    </row>
    <row r="8" spans="1:16" ht="23" customHeight="1">
      <c r="A8" s="27"/>
      <c r="B8" s="4"/>
      <c r="C8" s="28"/>
      <c r="D8" s="28"/>
      <c r="E8" s="27"/>
      <c r="F8" s="29"/>
      <c r="G8" s="29"/>
      <c r="H8" s="29"/>
      <c r="I8" s="29"/>
      <c r="J8" s="29"/>
      <c r="K8" s="29"/>
      <c r="L8" s="29"/>
      <c r="M8" s="29"/>
      <c r="N8" s="29"/>
      <c r="O8" s="29"/>
      <c r="P8" s="28"/>
    </row>
    <row r="9" spans="1:16" ht="23" customHeight="1">
      <c r="A9" s="27"/>
      <c r="B9" s="4"/>
      <c r="C9" s="28"/>
      <c r="D9" s="28"/>
      <c r="E9" s="27"/>
      <c r="F9" s="29"/>
      <c r="G9" s="29"/>
      <c r="H9" s="29"/>
      <c r="I9" s="29"/>
      <c r="J9" s="29"/>
      <c r="K9" s="29"/>
      <c r="L9" s="29"/>
      <c r="M9" s="29"/>
      <c r="N9" s="29"/>
      <c r="O9" s="29"/>
      <c r="P9" s="28"/>
    </row>
    <row r="10" spans="1:16" ht="23" customHeight="1">
      <c r="A10" s="30" t="s">
        <v>33</v>
      </c>
      <c r="B10" s="6"/>
      <c r="C10" s="20"/>
      <c r="D10" s="20"/>
      <c r="E10" s="18"/>
      <c r="F10" s="19"/>
      <c r="G10" s="20"/>
      <c r="H10" s="31"/>
      <c r="I10" s="19"/>
      <c r="J10" s="19"/>
      <c r="K10" s="19"/>
      <c r="L10" s="19"/>
      <c r="M10" s="19"/>
      <c r="N10" s="20"/>
      <c r="O10" s="31"/>
      <c r="P10" s="31"/>
    </row>
    <row r="11" spans="1:16" ht="16.899999999999999" customHeight="1">
      <c r="A11" s="32"/>
      <c r="B11" s="6"/>
      <c r="C11" s="6"/>
      <c r="D11" s="6"/>
      <c r="E11" s="6"/>
      <c r="F11" s="6"/>
      <c r="G11" s="6"/>
      <c r="H11" s="6"/>
      <c r="I11" s="33"/>
      <c r="J11" s="33"/>
      <c r="K11" s="33"/>
      <c r="L11" s="33"/>
      <c r="M11" s="6"/>
      <c r="N11" s="6"/>
      <c r="O11" s="6"/>
      <c r="P11" s="6"/>
    </row>
    <row r="12" spans="1:16" ht="16.899999999999999" customHeight="1">
      <c r="A12" s="32"/>
      <c r="B12" s="32"/>
      <c r="C12" s="32"/>
      <c r="D12" s="32"/>
      <c r="E12" s="32"/>
      <c r="F12" s="6"/>
      <c r="G12" s="6"/>
      <c r="H12" s="16"/>
      <c r="I12" s="6"/>
      <c r="J12" s="6"/>
      <c r="K12" s="6"/>
      <c r="L12" s="6"/>
      <c r="M12" s="6"/>
      <c r="N12" s="6"/>
      <c r="O12" s="16"/>
      <c r="P12" s="16"/>
    </row>
    <row r="13" spans="1:16" ht="16.899999999999999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16" ht="16.899999999999999" customHeight="1"/>
    <row r="15" spans="1:16" ht="16.899999999999999" customHeight="1"/>
    <row r="16" spans="1:16" ht="16.899999999999999" customHeight="1"/>
    <row r="17" ht="16.899999999999999" customHeight="1"/>
    <row r="18" ht="16.899999999999999" customHeight="1"/>
  </sheetData>
  <mergeCells count="19">
    <mergeCell ref="A6:A7"/>
    <mergeCell ref="B6:B7"/>
    <mergeCell ref="C6:C7"/>
    <mergeCell ref="F6:F7"/>
    <mergeCell ref="M6:M7"/>
    <mergeCell ref="G6:G7"/>
    <mergeCell ref="N6:N7"/>
    <mergeCell ref="A1:P1"/>
    <mergeCell ref="A2:P2"/>
    <mergeCell ref="A3:P3"/>
    <mergeCell ref="A4:P4"/>
    <mergeCell ref="B5:C5"/>
    <mergeCell ref="F5:H5"/>
    <mergeCell ref="I5:L5"/>
    <mergeCell ref="M5:P5"/>
    <mergeCell ref="D6:D7"/>
    <mergeCell ref="K6:L6"/>
    <mergeCell ref="I6:J6"/>
    <mergeCell ref="E6:E7"/>
  </mergeCells>
  <pageMargins left="0.7" right="0.7" top="0.75" bottom="0.75" header="0.3" footer="0.3"/>
  <pageSetup paperSize="9" scale="69" fitToHeight="0" orientation="portrait"/>
  <headerFooter differentOddEven="1"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0"/>
  <sheetViews>
    <sheetView rightToLeft="1" zoomScaleNormal="100" zoomScaleSheetLayoutView="106" workbookViewId="0">
      <selection sqref="A1:I1"/>
    </sheetView>
  </sheetViews>
  <sheetFormatPr defaultColWidth="9" defaultRowHeight="20.65"/>
  <cols>
    <col min="1" max="1" width="19.8125" style="11" bestFit="1" customWidth="1"/>
    <col min="2" max="2" width="18" style="11" customWidth="1"/>
    <col min="3" max="3" width="12.875" style="11" bestFit="1" customWidth="1"/>
    <col min="4" max="4" width="13.4375" style="11" customWidth="1"/>
    <col min="5" max="5" width="15.75" style="11" customWidth="1"/>
    <col min="6" max="6" width="13.4375" style="11" customWidth="1"/>
    <col min="7" max="9" width="14.3125" style="11" customWidth="1"/>
    <col min="10" max="10" width="13" style="11" customWidth="1"/>
    <col min="11" max="11" width="9" style="1" customWidth="1"/>
    <col min="12" max="16384" width="9" style="1"/>
  </cols>
  <sheetData>
    <row r="1" spans="1:10">
      <c r="A1" s="62" t="s">
        <v>1</v>
      </c>
      <c r="B1" s="62"/>
      <c r="C1" s="62"/>
      <c r="D1" s="62"/>
      <c r="E1" s="62"/>
      <c r="F1" s="62"/>
      <c r="G1" s="62"/>
      <c r="H1" s="62"/>
      <c r="I1" s="62"/>
    </row>
    <row r="2" spans="1:10">
      <c r="A2" s="62" t="s">
        <v>6</v>
      </c>
      <c r="B2" s="62"/>
      <c r="C2" s="62"/>
      <c r="D2" s="62"/>
      <c r="E2" s="62"/>
      <c r="F2" s="62"/>
      <c r="G2" s="62"/>
      <c r="H2" s="62"/>
      <c r="I2" s="62"/>
    </row>
    <row r="3" spans="1:10">
      <c r="A3" s="62" t="s">
        <v>7</v>
      </c>
      <c r="B3" s="62"/>
      <c r="C3" s="62"/>
      <c r="D3" s="62"/>
      <c r="E3" s="62"/>
      <c r="F3" s="62"/>
      <c r="G3" s="62"/>
      <c r="H3" s="62"/>
      <c r="I3" s="62"/>
    </row>
    <row r="4" spans="1:10">
      <c r="A4" s="61" t="s">
        <v>68</v>
      </c>
      <c r="B4" s="61"/>
      <c r="C4" s="61"/>
      <c r="D4" s="61"/>
      <c r="E4" s="61"/>
      <c r="F4" s="61"/>
      <c r="G4" s="61"/>
      <c r="H4" s="61"/>
      <c r="I4" s="61"/>
    </row>
    <row r="5" spans="1:10">
      <c r="B5" s="34"/>
      <c r="C5" s="34"/>
      <c r="D5" s="34"/>
      <c r="E5" s="34"/>
      <c r="F5" s="34"/>
      <c r="G5" s="34"/>
      <c r="H5" s="34"/>
    </row>
    <row r="6" spans="1:10" ht="18.75" customHeight="1">
      <c r="A6" s="6"/>
      <c r="B6" s="64" t="s">
        <v>69</v>
      </c>
      <c r="C6" s="64"/>
      <c r="D6" s="64"/>
      <c r="E6" s="64"/>
      <c r="F6" s="35" t="s">
        <v>10</v>
      </c>
      <c r="G6" s="67" t="s">
        <v>11</v>
      </c>
      <c r="H6" s="67"/>
      <c r="I6" s="79" t="s">
        <v>12</v>
      </c>
      <c r="J6" s="79"/>
    </row>
    <row r="7" spans="1:10" ht="31.9" customHeight="1">
      <c r="A7" s="36" t="s">
        <v>70</v>
      </c>
      <c r="B7" s="37" t="s">
        <v>71</v>
      </c>
      <c r="C7" s="37" t="s">
        <v>72</v>
      </c>
      <c r="D7" s="37" t="s">
        <v>73</v>
      </c>
      <c r="E7" s="37" t="s">
        <v>62</v>
      </c>
      <c r="F7" s="38" t="s">
        <v>74</v>
      </c>
      <c r="G7" s="37" t="s">
        <v>75</v>
      </c>
      <c r="H7" s="37" t="s">
        <v>76</v>
      </c>
      <c r="I7" s="39" t="s">
        <v>74</v>
      </c>
      <c r="J7" s="39" t="s">
        <v>65</v>
      </c>
    </row>
    <row r="8" spans="1:10" ht="23" customHeight="1">
      <c r="A8" s="8" t="s">
        <v>80</v>
      </c>
      <c r="B8" s="57" t="s">
        <v>149</v>
      </c>
      <c r="C8" s="8" t="s">
        <v>81</v>
      </c>
      <c r="D8" s="3" t="s">
        <v>144</v>
      </c>
      <c r="E8" s="3" t="s">
        <v>79</v>
      </c>
      <c r="F8" s="9">
        <v>80000</v>
      </c>
      <c r="G8" s="9">
        <v>0</v>
      </c>
      <c r="H8" s="9">
        <v>0</v>
      </c>
      <c r="I8" s="9">
        <v>80000</v>
      </c>
      <c r="J8" s="10">
        <v>0</v>
      </c>
    </row>
    <row r="9" spans="1:10" ht="23" customHeight="1">
      <c r="A9" s="8" t="s">
        <v>82</v>
      </c>
      <c r="B9" s="57" t="s">
        <v>150</v>
      </c>
      <c r="C9" s="8" t="s">
        <v>81</v>
      </c>
      <c r="D9" s="3" t="s">
        <v>145</v>
      </c>
      <c r="E9" s="3" t="s">
        <v>79</v>
      </c>
      <c r="F9" s="9">
        <v>208468000</v>
      </c>
      <c r="G9" s="9">
        <v>10231695793</v>
      </c>
      <c r="H9" s="9">
        <v>10000451047</v>
      </c>
      <c r="I9" s="9">
        <v>439712746</v>
      </c>
      <c r="J9" s="10">
        <v>0.19</v>
      </c>
    </row>
    <row r="10" spans="1:10" ht="23" customHeight="1">
      <c r="A10" s="8" t="s">
        <v>86</v>
      </c>
      <c r="B10" s="57" t="s">
        <v>151</v>
      </c>
      <c r="C10" s="8" t="s">
        <v>81</v>
      </c>
      <c r="D10" s="3" t="s">
        <v>146</v>
      </c>
      <c r="E10" s="3" t="s">
        <v>79</v>
      </c>
      <c r="F10" s="9">
        <v>0</v>
      </c>
      <c r="G10" s="9">
        <v>850000</v>
      </c>
      <c r="H10" s="9">
        <v>832618</v>
      </c>
      <c r="I10" s="9">
        <v>17382</v>
      </c>
      <c r="J10" s="10">
        <v>0</v>
      </c>
    </row>
    <row r="11" spans="1:10" ht="23" customHeight="1">
      <c r="A11" s="8" t="s">
        <v>83</v>
      </c>
      <c r="B11" s="57" t="s">
        <v>153</v>
      </c>
      <c r="C11" s="8" t="s">
        <v>84</v>
      </c>
      <c r="D11" s="3" t="s">
        <v>147</v>
      </c>
      <c r="E11" s="3" t="s">
        <v>79</v>
      </c>
      <c r="F11" s="9">
        <v>0</v>
      </c>
      <c r="G11" s="9">
        <v>10000000000</v>
      </c>
      <c r="H11" s="9">
        <v>0</v>
      </c>
      <c r="I11" s="9">
        <v>10000000000</v>
      </c>
      <c r="J11" s="10">
        <v>4.32</v>
      </c>
    </row>
    <row r="12" spans="1:10" ht="23" customHeight="1">
      <c r="A12" s="8" t="s">
        <v>85</v>
      </c>
      <c r="B12" s="57" t="s">
        <v>154</v>
      </c>
      <c r="C12" s="8" t="s">
        <v>84</v>
      </c>
      <c r="D12" s="3" t="s">
        <v>147</v>
      </c>
      <c r="E12" s="3" t="s">
        <v>79</v>
      </c>
      <c r="F12" s="9">
        <v>0</v>
      </c>
      <c r="G12" s="9">
        <v>14588000000</v>
      </c>
      <c r="H12" s="9">
        <v>0</v>
      </c>
      <c r="I12" s="9">
        <v>14588000000</v>
      </c>
      <c r="J12" s="10">
        <v>6.3</v>
      </c>
    </row>
    <row r="13" spans="1:10" ht="23" customHeight="1">
      <c r="A13" s="8" t="s">
        <v>142</v>
      </c>
      <c r="B13" s="57" t="s">
        <v>143</v>
      </c>
      <c r="C13" s="8" t="s">
        <v>84</v>
      </c>
      <c r="D13" s="3" t="s">
        <v>148</v>
      </c>
      <c r="E13" s="3"/>
      <c r="F13" s="9"/>
      <c r="G13" s="9"/>
      <c r="H13" s="9"/>
      <c r="I13" s="9"/>
      <c r="J13" s="10"/>
    </row>
    <row r="14" spans="1:10" ht="23" customHeight="1">
      <c r="A14" s="8" t="s">
        <v>77</v>
      </c>
      <c r="B14" s="57" t="s">
        <v>152</v>
      </c>
      <c r="C14" s="8" t="s">
        <v>78</v>
      </c>
      <c r="D14" s="3" t="s">
        <v>148</v>
      </c>
      <c r="E14" s="3" t="s">
        <v>79</v>
      </c>
      <c r="F14" s="9">
        <v>1194364157</v>
      </c>
      <c r="G14" s="9">
        <v>15075014788</v>
      </c>
      <c r="H14" s="9">
        <v>15776995567</v>
      </c>
      <c r="I14" s="9">
        <v>492383378</v>
      </c>
      <c r="J14" s="10">
        <v>0.21</v>
      </c>
    </row>
    <row r="15" spans="1:10" ht="23" customHeight="1">
      <c r="A15" s="8" t="s">
        <v>32</v>
      </c>
      <c r="B15" s="8"/>
      <c r="C15" s="8"/>
      <c r="D15" s="3"/>
      <c r="E15" s="8"/>
      <c r="F15" s="9">
        <f>SUM(F8:F14)</f>
        <v>1402912157</v>
      </c>
      <c r="G15" s="9">
        <f>SUM(G8:G14)</f>
        <v>49895560581</v>
      </c>
      <c r="H15" s="9">
        <f>SUM(H8:H14)</f>
        <v>25778279232</v>
      </c>
      <c r="I15" s="9">
        <f>SUM(I8:I14)</f>
        <v>25520193506</v>
      </c>
      <c r="J15" s="10">
        <f>SUM(J8:J14)</f>
        <v>11.020000000000001</v>
      </c>
    </row>
    <row r="16" spans="1:10" ht="23" customHeight="1">
      <c r="A16" s="18" t="s">
        <v>33</v>
      </c>
      <c r="B16" s="18"/>
      <c r="C16" s="18"/>
      <c r="D16" s="18"/>
      <c r="E16" s="18"/>
      <c r="F16" s="20"/>
      <c r="G16" s="78"/>
      <c r="H16" s="78"/>
      <c r="I16" s="20"/>
      <c r="J16" s="10"/>
    </row>
    <row r="20" spans="3:3">
      <c r="C20" s="11" t="s">
        <v>87</v>
      </c>
    </row>
  </sheetData>
  <mergeCells count="8">
    <mergeCell ref="G16:H16"/>
    <mergeCell ref="B6:E6"/>
    <mergeCell ref="G6:H6"/>
    <mergeCell ref="A1:I1"/>
    <mergeCell ref="A2:I2"/>
    <mergeCell ref="A3:I3"/>
    <mergeCell ref="A4:I4"/>
    <mergeCell ref="I6:J6"/>
  </mergeCells>
  <pageMargins left="0.7" right="0.7" top="0.75" bottom="0.75" header="0.3" footer="0.3"/>
  <pageSetup paperSize="9" scale="81" orientation="landscape" horizontalDpi="4294967295" verticalDpi="4294967295"/>
  <headerFooter differentOddEven="1" differentFirst="1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9"/>
  <sheetViews>
    <sheetView rightToLeft="1" topLeftCell="B1" zoomScale="106" zoomScaleNormal="106" workbookViewId="0">
      <selection activeCell="J8" sqref="J8"/>
    </sheetView>
  </sheetViews>
  <sheetFormatPr defaultColWidth="13" defaultRowHeight="20.65"/>
  <cols>
    <col min="1" max="1" width="16.75" style="11" customWidth="1"/>
    <col min="2" max="2" width="13.25" style="11" customWidth="1"/>
    <col min="3" max="3" width="22.1875" style="11" customWidth="1"/>
    <col min="4" max="4" width="15.375" style="11" customWidth="1"/>
    <col min="5" max="5" width="14.9375" style="11" customWidth="1"/>
    <col min="6" max="6" width="13" style="11" customWidth="1"/>
    <col min="7" max="7" width="16.25" style="11" customWidth="1"/>
    <col min="8" max="8" width="14.9375" style="11" customWidth="1"/>
    <col min="9" max="9" width="13" style="11" customWidth="1"/>
    <col min="10" max="10" width="16.25" style="11" customWidth="1"/>
    <col min="11" max="14" width="13" style="11" customWidth="1"/>
    <col min="15" max="16384" width="13" style="11"/>
  </cols>
  <sheetData>
    <row r="1" spans="1:13">
      <c r="A1" s="62" t="s">
        <v>1</v>
      </c>
      <c r="B1" s="62"/>
      <c r="C1" s="62"/>
      <c r="D1" s="62"/>
      <c r="E1" s="62"/>
      <c r="F1" s="62"/>
      <c r="G1" s="62"/>
      <c r="H1" s="62"/>
      <c r="I1" s="62"/>
      <c r="J1" s="62"/>
    </row>
    <row r="2" spans="1:13">
      <c r="A2" s="62" t="s">
        <v>88</v>
      </c>
      <c r="B2" s="62"/>
      <c r="C2" s="62"/>
      <c r="D2" s="62"/>
      <c r="E2" s="62"/>
      <c r="F2" s="62"/>
      <c r="G2" s="62"/>
      <c r="H2" s="62"/>
      <c r="I2" s="62"/>
      <c r="J2" s="62"/>
    </row>
    <row r="3" spans="1:13">
      <c r="A3" s="62" t="s">
        <v>7</v>
      </c>
      <c r="B3" s="62"/>
      <c r="C3" s="62"/>
      <c r="D3" s="62"/>
      <c r="E3" s="62"/>
      <c r="F3" s="62"/>
      <c r="G3" s="62"/>
      <c r="H3" s="62"/>
      <c r="I3" s="62"/>
      <c r="J3" s="62"/>
    </row>
    <row r="4" spans="1:13">
      <c r="A4" s="61" t="s">
        <v>102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3" ht="16.5" customHeight="1">
      <c r="B5" s="67" t="s">
        <v>103</v>
      </c>
      <c r="C5" s="67"/>
      <c r="D5" s="67"/>
      <c r="E5" s="80" t="s">
        <v>104</v>
      </c>
      <c r="F5" s="80"/>
      <c r="G5" s="80"/>
      <c r="H5" s="80" t="s">
        <v>105</v>
      </c>
      <c r="I5" s="80"/>
      <c r="J5" s="80"/>
      <c r="K5" s="44"/>
      <c r="L5" s="44"/>
      <c r="M5" s="44"/>
    </row>
    <row r="6" spans="1:13" s="3" customFormat="1" ht="47.25" customHeight="1">
      <c r="A6" s="7" t="s">
        <v>35</v>
      </c>
      <c r="B6" s="7" t="s">
        <v>106</v>
      </c>
      <c r="C6" s="7" t="s">
        <v>107</v>
      </c>
      <c r="D6" s="7" t="s">
        <v>108</v>
      </c>
      <c r="E6" s="7" t="s">
        <v>109</v>
      </c>
      <c r="F6" s="7" t="s">
        <v>110</v>
      </c>
      <c r="G6" s="7" t="s">
        <v>111</v>
      </c>
      <c r="H6" s="7" t="s">
        <v>109</v>
      </c>
      <c r="I6" s="7" t="s">
        <v>110</v>
      </c>
      <c r="J6" s="7" t="s">
        <v>111</v>
      </c>
    </row>
    <row r="7" spans="1:13" ht="23" customHeight="1">
      <c r="A7" s="8" t="s">
        <v>25</v>
      </c>
      <c r="B7" s="3" t="s">
        <v>112</v>
      </c>
      <c r="C7" s="9">
        <v>13812420</v>
      </c>
      <c r="D7" s="9">
        <v>50</v>
      </c>
      <c r="E7" s="10">
        <v>0</v>
      </c>
      <c r="F7" s="9">
        <v>10593099</v>
      </c>
      <c r="G7" s="9">
        <v>10593099</v>
      </c>
      <c r="H7" s="9">
        <v>690621000</v>
      </c>
      <c r="I7" s="9">
        <v>-78412949</v>
      </c>
      <c r="J7" s="9">
        <v>612208051</v>
      </c>
    </row>
    <row r="8" spans="1:13" ht="23" customHeight="1">
      <c r="A8" s="8" t="s">
        <v>32</v>
      </c>
      <c r="B8" s="3"/>
      <c r="C8" s="10"/>
      <c r="D8" s="10"/>
      <c r="E8" s="10">
        <v>0</v>
      </c>
      <c r="F8" s="9">
        <v>10593099</v>
      </c>
      <c r="G8" s="9">
        <v>10593099</v>
      </c>
      <c r="H8" s="9">
        <v>690621000</v>
      </c>
      <c r="I8" s="9">
        <v>-78412949</v>
      </c>
      <c r="J8" s="9">
        <v>612208051</v>
      </c>
    </row>
    <row r="9" spans="1:13" ht="23" customHeight="1">
      <c r="A9" s="8" t="s">
        <v>33</v>
      </c>
      <c r="B9" s="45"/>
      <c r="C9" s="46"/>
      <c r="D9" s="46"/>
      <c r="E9" s="46"/>
      <c r="F9" s="46"/>
      <c r="G9" s="46"/>
      <c r="H9" s="46"/>
      <c r="I9" s="46"/>
      <c r="J9" s="46"/>
    </row>
  </sheetData>
  <mergeCells count="7">
    <mergeCell ref="B5:D5"/>
    <mergeCell ref="E5:G5"/>
    <mergeCell ref="H5:J5"/>
    <mergeCell ref="A4:M4"/>
    <mergeCell ref="A1:J1"/>
    <mergeCell ref="A2:J2"/>
    <mergeCell ref="A3:J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1</vt:lpstr>
      <vt:lpstr>درآمدها</vt:lpstr>
      <vt:lpstr> سهام و صندوق‌های سرمایه‌گذاری</vt:lpstr>
      <vt:lpstr>اوراق تبعی</vt:lpstr>
      <vt:lpstr>اوراق</vt:lpstr>
      <vt:lpstr>تعدیل قیمت</vt:lpstr>
      <vt:lpstr>گواهی سپرده</vt:lpstr>
      <vt:lpstr>سپرده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اوراق بها</vt:lpstr>
      <vt:lpstr>درآمد سرمایه گذاری در سهام و ص </vt:lpstr>
      <vt:lpstr>درآمد سپرده بانکی</vt:lpstr>
      <vt:lpstr>سایر درآمدها</vt:lpstr>
      <vt:lpstr>' سهام و صندوق‌های سرمایه‌گذاری'!Print_Area</vt:lpstr>
      <vt:lpstr>اوراق!Print_Area</vt:lpstr>
      <vt:lpstr>'تعدیل قیمت'!Print_Area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  <vt:lpstr>'گواهی سپرده'!Print_Area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Alireza Khanzadi</cp:lastModifiedBy>
  <cp:lastPrinted>2022-07-11T16:32:10Z</cp:lastPrinted>
  <dcterms:created xsi:type="dcterms:W3CDTF">2017-11-22T14:26:20Z</dcterms:created>
  <dcterms:modified xsi:type="dcterms:W3CDTF">2023-03-27T06:34:40Z</dcterms:modified>
</cp:coreProperties>
</file>