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112\Desktop\"/>
    </mc:Choice>
  </mc:AlternateContent>
  <xr:revisionPtr revIDLastSave="0" documentId="13_ncr:1_{3BC015F8-7B26-4486-80D0-2D0BF4958B24}" xr6:coauthVersionLast="47" xr6:coauthVersionMax="47" xr10:uidLastSave="{00000000-0000-0000-0000-000000000000}"/>
  <bookViews>
    <workbookView xWindow="-120" yWindow="-120" windowWidth="29040" windowHeight="15720" tabRatio="688" firstSheet="5" activeTab="11" xr2:uid="{00000000-000D-0000-FFFF-FFFF00000000}"/>
  </bookViews>
  <sheets>
    <sheet name="1" sheetId="16" r:id="rId1"/>
    <sheet name=" سهام و صندوق‌های سرمایه‌گذاری" sheetId="1" r:id="rId2"/>
    <sheet name="اوراق" sheetId="3" r:id="rId3"/>
    <sheet name="سپرده" sheetId="2" r:id="rId4"/>
    <sheet name="درآمدها" sheetId="11" r:id="rId5"/>
    <sheet name="سود اوراق بهادار و سپرده بانکی" sheetId="13" r:id="rId6"/>
    <sheet name="درآمد ناشی ازفروش" sheetId="15" r:id="rId7"/>
    <sheet name="درآمد ناشی از تغییر قیمت اوراق " sheetId="14" r:id="rId8"/>
    <sheet name="درآمد سرمایه گذاری در سهام و ص " sheetId="5" r:id="rId9"/>
    <sheet name="درآمد سرمایه گذاری در اوراق بها" sheetId="6" r:id="rId10"/>
    <sheet name="درآمد سپرده بانکی" sheetId="7" r:id="rId11"/>
    <sheet name="سایر درآمدها" sheetId="8" r:id="rId12"/>
  </sheets>
  <definedNames>
    <definedName name="_xlnm.Print_Area" localSheetId="1">' سهام و صندوق‌های سرمایه‌گذاری'!$A$1:$M$18</definedName>
    <definedName name="_xlnm.Print_Area" localSheetId="2">اوراق!$A$1:$S$11</definedName>
    <definedName name="_xlnm.Print_Area" localSheetId="10">'درآمد سپرده بانکی'!$A$1:$F$25</definedName>
    <definedName name="_xlnm.Print_Area" localSheetId="9">'درآمد سرمایه گذاری در اوراق بها'!$A$1:$I$12</definedName>
    <definedName name="_xlnm.Print_Area" localSheetId="8">'درآمد سرمایه گذاری در سهام و ص '!$A$1:$K$19</definedName>
    <definedName name="_xlnm.Print_Area" localSheetId="7">'درآمد ناشی از تغییر قیمت اوراق '!$A$1:$I$19</definedName>
    <definedName name="_xlnm.Print_Area" localSheetId="6">'درآمد ناشی ازفروش'!$A$1:$I$15</definedName>
    <definedName name="_xlnm.Print_Area" localSheetId="4">درآمدها!$A$1:$S$11</definedName>
    <definedName name="_xlnm.Print_Area" localSheetId="11">'سایر درآمدها'!$A$1:$C$10</definedName>
    <definedName name="_xlnm.Print_Area" localSheetId="3">سپرده!$A$1:$J$35</definedName>
    <definedName name="_xlnm.Print_Area" localSheetId="5">'سود اوراق بهادار و سپرده بانکی'!$A$1:$J$14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1" l="1"/>
  <c r="D17" i="1"/>
  <c r="F17" i="1"/>
  <c r="H17" i="1"/>
  <c r="K17" i="1"/>
  <c r="L17" i="1"/>
  <c r="C17" i="1"/>
  <c r="Q10" i="3"/>
  <c r="R10" i="3"/>
  <c r="H30" i="2"/>
  <c r="I30" i="2"/>
  <c r="E13" i="13"/>
  <c r="G13" i="13"/>
  <c r="J13" i="13"/>
  <c r="H13" i="13"/>
  <c r="E12" i="15"/>
  <c r="I15" i="14"/>
  <c r="G11" i="6"/>
  <c r="D18" i="5"/>
  <c r="E18" i="5"/>
  <c r="J18" i="5"/>
  <c r="I18" i="5"/>
  <c r="H18" i="5"/>
  <c r="D24" i="7"/>
  <c r="B24" i="7"/>
  <c r="F18" i="5"/>
  <c r="K18" i="5"/>
  <c r="C18" i="5"/>
  <c r="E11" i="6"/>
  <c r="C11" i="6"/>
  <c r="I11" i="6"/>
  <c r="F11" i="6"/>
  <c r="B11" i="6"/>
  <c r="H15" i="14"/>
  <c r="G15" i="14"/>
  <c r="E15" i="14"/>
  <c r="D15" i="14"/>
  <c r="C15" i="14"/>
  <c r="G12" i="15"/>
  <c r="I12" i="15"/>
  <c r="H12" i="15"/>
  <c r="D12" i="15"/>
  <c r="C12" i="15"/>
  <c r="E10" i="11"/>
  <c r="D10" i="11"/>
  <c r="P10" i="3"/>
  <c r="L10" i="3"/>
  <c r="J30" i="2"/>
  <c r="G30" i="2"/>
  <c r="F30" i="2"/>
  <c r="J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<sst xmlns="http://schemas.openxmlformats.org/spreadsheetml/2006/main" count="413" uniqueCount="157">
  <si>
    <t>به ‌نام خدا</t>
  </si>
  <si>
    <t>صندوق سرمایه گذاری اختصاصی بازارگردانی توازن نوید</t>
  </si>
  <si>
    <t xml:space="preserve">صورت وضعیت پرتفوی
</t>
  </si>
  <si>
    <t xml:space="preserve">برای ماه منتهی به 1403/11/30
</t>
  </si>
  <si>
    <t>مدیر صندوق</t>
  </si>
  <si>
    <t xml:space="preserve"> صندوق سرمایه گذاری اختصاصی بازارگردانی توازن نوید</t>
  </si>
  <si>
    <t xml:space="preserve">صورت وضعیت پرتفوی </t>
  </si>
  <si>
    <t>برای ماه منتهی به 1403/11/30</t>
  </si>
  <si>
    <t>1- سرمایه گذاری ها</t>
  </si>
  <si>
    <t>1-1-سرمایه‌گذاری در سهام و حق تقدم سهام وصندوق‌های سرمایه‌گذاری</t>
  </si>
  <si>
    <t>1403/11/01</t>
  </si>
  <si>
    <t>تغییرات طی دوره</t>
  </si>
  <si>
    <t>1403/11/30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</si>
  <si>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</si>
  <si>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</si>
  <si>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</si>
  <si>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</si>
  <si>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</si>
  <si>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</si>
  <si>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</si>
  <si>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</si>
  <si>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</si>
  <si>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</si>
  <si>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سر. توس گستر (وتوس)</t>
  </si>
  <si>
    <t>بیمه میهن (میهن)</t>
  </si>
  <si>
    <t>گنجینه آینده روشن (صایند)</t>
  </si>
  <si>
    <t>ارمغان فیروزه آسیا (فیروزا)</t>
  </si>
  <si>
    <t>سپر سرمایه بیدار (سپر)</t>
  </si>
  <si>
    <t>نوع دوم کارا (کارا)</t>
  </si>
  <si>
    <t>درآمد ثابت کیمیا (اونیکس)</t>
  </si>
  <si>
    <t>جمع</t>
  </si>
  <si>
    <t/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</si>
  <si>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</si>
  <si>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</si>
  <si>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</si>
  <si>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</si>
  <si>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</si>
  <si>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</si>
  <si>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</si>
  <si>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</si>
  <si>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</si>
  <si>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</si>
  <si>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</si>
  <si>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مرابحه عام دولت162-ش.خ050329 (اراد162)</t>
  </si>
  <si>
    <t>بلی</t>
  </si>
  <si>
    <t>1403/03/29</t>
  </si>
  <si>
    <t>1405/03/29</t>
  </si>
  <si>
    <t>نرخ سود علی الحساب</t>
  </si>
  <si>
    <t>درصد به کل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</si>
  <si>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</si>
  <si>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</si>
  <si>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</si>
  <si>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</si>
  <si>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</si>
  <si>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</si>
  <si>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</si>
  <si>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</si>
  <si>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</si>
  <si>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کوتاه مدت صادرات - میهن 002</t>
  </si>
  <si>
    <t>0218320888002</t>
  </si>
  <si>
    <t>کوتاه مدت</t>
  </si>
  <si>
    <t>-</t>
  </si>
  <si>
    <t>وهنر - صادرات 676006</t>
  </si>
  <si>
    <t>0406962676006</t>
  </si>
  <si>
    <t>سپرده سرمایه‌گذاری</t>
  </si>
  <si>
    <t xml:space="preserve">میهن - صادرات 280008 </t>
  </si>
  <si>
    <t>0406894280008</t>
  </si>
  <si>
    <t>میهن - صادرات 275004</t>
  </si>
  <si>
    <t>0406894275004</t>
  </si>
  <si>
    <t>میهن - صادرات 270003</t>
  </si>
  <si>
    <t>0406894270003</t>
  </si>
  <si>
    <t>کوتاه مدت صادرات - وهنر 003</t>
  </si>
  <si>
    <t>0218331079003</t>
  </si>
  <si>
    <t>وهنر - صادرات 682008</t>
  </si>
  <si>
    <t>0406962682008</t>
  </si>
  <si>
    <t>کوتاه مدت صادرات - صایند 006</t>
  </si>
  <si>
    <t>0218295617006</t>
  </si>
  <si>
    <t>کوتاه مدت8901-810</t>
  </si>
  <si>
    <t>864381038818901</t>
  </si>
  <si>
    <t>جاری میهن-سامان 18905-40</t>
  </si>
  <si>
    <t>8644038818905</t>
  </si>
  <si>
    <t>جاری</t>
  </si>
  <si>
    <t>میهن - صادرات 081000</t>
  </si>
  <si>
    <t>0406894081000</t>
  </si>
  <si>
    <t>وهنر - صادرات 696005</t>
  </si>
  <si>
    <t>0406962696005</t>
  </si>
  <si>
    <t>میهن - صادرات 266008</t>
  </si>
  <si>
    <t>0406894266008</t>
  </si>
  <si>
    <t>وهنر - صادرات 691004</t>
  </si>
  <si>
    <t>0406962691004</t>
  </si>
  <si>
    <t>ملی 7004</t>
  </si>
  <si>
    <t>0118215707004</t>
  </si>
  <si>
    <t>جاری صایند - آینده 0303846544000</t>
  </si>
  <si>
    <t>0303846544000</t>
  </si>
  <si>
    <t>ملی 1009</t>
  </si>
  <si>
    <t>0233006291009</t>
  </si>
  <si>
    <t>آینده 0101444929003</t>
  </si>
  <si>
    <t>0101444929003</t>
  </si>
  <si>
    <t>وهنر - صادرات 698001</t>
  </si>
  <si>
    <t>0406962698001</t>
  </si>
  <si>
    <t>جاری صایند - سامان 18906-40</t>
  </si>
  <si>
    <t>864-40-3881890-6</t>
  </si>
  <si>
    <t>جاری  وهنر سامان 18904-40</t>
  </si>
  <si>
    <t>8644038818904</t>
  </si>
  <si>
    <t xml:space="preserve">جاری وتوس - سامان 18902-40	</t>
  </si>
  <si>
    <t>864-40-3881890-2</t>
  </si>
  <si>
    <t xml:space="preserve"> </t>
  </si>
  <si>
    <t xml:space="preserve">صورت وضعیت درآمدها </t>
  </si>
  <si>
    <t>برای ماه منتهی به  1403/11/30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</si>
  <si>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</si>
  <si>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</si>
  <si>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</si>
  <si>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</si>
  <si>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</si>
  <si>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</si>
  <si>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</si>
  <si>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</si>
  <si>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</si>
  <si>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</si>
  <si>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</si>
  <si>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</si>
  <si>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</si>
  <si>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از 1403/11/01 تا  1403/11/30</t>
  </si>
  <si>
    <t>از ابتدای سال مالی تا 1403/11/30</t>
  </si>
  <si>
    <t>هزینه تنزیل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</si>
  <si>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</si>
  <si>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</si>
  <si>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</si>
  <si>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</si>
  <si>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1404/03/29</t>
  </si>
  <si>
    <t>1403/11/17</t>
  </si>
  <si>
    <t>1403/11/04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</si>
  <si>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</si>
  <si>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</si>
  <si>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</si>
  <si>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</si>
  <si>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</si>
  <si>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</si>
  <si>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</si>
  <si>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</si>
  <si>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</si>
  <si>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</si>
  <si>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</si>
  <si>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</si>
  <si>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</si>
  <si>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</si>
  <si>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</si>
  <si>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</si>
  <si>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</si>
  <si>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</si>
  <si>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</si>
  <si>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</si>
  <si>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</si>
  <si>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</si>
  <si>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</si>
  <si>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</si>
  <si>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درامد حاصل از بازارگردانی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</si>
</sst>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7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B Nazanin"/>
      <charset val="178"/>
    </font>
    <font>
      <sz val="12"/>
      <color rgb="FF0062AC"/>
      <name val="B Nazanin"/>
      <charset val="178"/>
    </font>
    <font>
      <sz val="12"/>
      <color theme="1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vertical="center" readingOrder="2"/>
    </xf>
    <xf numFmtId="0" fontId="5" fillId="0" borderId="0" xfId="0" applyFont="1"/>
    <xf numFmtId="0" fontId="5" fillId="0" borderId="0" xfId="0" applyFont="1" applyAlignment="1">
      <alignment horizontal="center" vertical="center" readingOrder="2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 readingOrder="2"/>
    </xf>
    <xf numFmtId="0" fontId="6" fillId="0" borderId="1" xfId="0" applyFont="1" applyBorder="1" applyAlignment="1">
      <alignment horizontal="center" vertical="center" readingOrder="2"/>
    </xf>
    <xf numFmtId="0" fontId="6" fillId="0" borderId="2" xfId="0" applyFont="1" applyBorder="1" applyAlignment="1">
      <alignment horizontal="center" vertical="center" readingOrder="2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6" fillId="0" borderId="3" xfId="0" applyFont="1" applyBorder="1" applyAlignment="1">
      <alignment horizontal="center" vertical="center" readingOrder="2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readingOrder="2"/>
    </xf>
    <xf numFmtId="0" fontId="6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right" vertical="center" readingOrder="1"/>
    </xf>
    <xf numFmtId="165" fontId="6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horizontal="right" vertical="center" readingOrder="2"/>
    </xf>
    <xf numFmtId="165" fontId="6" fillId="0" borderId="2" xfId="0" applyNumberFormat="1" applyFont="1" applyBorder="1" applyAlignment="1">
      <alignment horizontal="center" vertical="center" readingOrder="2"/>
    </xf>
    <xf numFmtId="164" fontId="6" fillId="0" borderId="0" xfId="0" applyNumberFormat="1" applyFont="1" applyAlignment="1">
      <alignment horizontal="center" vertical="center" readingOrder="2"/>
    </xf>
    <xf numFmtId="0" fontId="5" fillId="0" borderId="0" xfId="0" applyFont="1" applyAlignment="1">
      <alignment horizontal="right" vertical="center" readingOrder="1"/>
    </xf>
    <xf numFmtId="49" fontId="5" fillId="0" borderId="0" xfId="0" applyNumberFormat="1" applyFont="1" applyAlignment="1">
      <alignment horizontal="right" vertical="center" readingOrder="2"/>
    </xf>
    <xf numFmtId="165" fontId="5" fillId="0" borderId="0" xfId="0" applyNumberFormat="1" applyFont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5" fillId="0" borderId="6" xfId="0" applyFont="1" applyBorder="1" applyAlignment="1">
      <alignment horizontal="center" vertical="center" readingOrder="2"/>
    </xf>
    <xf numFmtId="0" fontId="5" fillId="0" borderId="8" xfId="0" applyFont="1" applyBorder="1" applyAlignment="1">
      <alignment horizontal="center" vertical="center" readingOrder="2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readingOrder="2"/>
    </xf>
    <xf numFmtId="0" fontId="4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readingOrder="2"/>
    </xf>
    <xf numFmtId="0" fontId="5" fillId="0" borderId="6" xfId="0" applyFont="1" applyBorder="1" applyAlignment="1">
      <alignment horizontal="center" vertical="center" readingOrder="2"/>
    </xf>
    <xf numFmtId="0" fontId="6" fillId="0" borderId="1" xfId="0" applyFont="1" applyBorder="1" applyAlignment="1">
      <alignment horizontal="center" vertical="center" readingOrder="2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readingOrder="2"/>
    </xf>
    <xf numFmtId="0" fontId="6" fillId="0" borderId="0" xfId="0" applyFont="1" applyAlignment="1">
      <alignment horizontal="center" vertical="center" readingOrder="2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138"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4</xdr:row>
      <xdr:rowOff>28575</xdr:rowOff>
    </xdr:from>
    <xdr:to>
      <xdr:col>5</xdr:col>
      <xdr:colOff>514509</xdr:colOff>
      <xdr:row>13</xdr:row>
      <xdr:rowOff>62831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DE97D6-92A9-4D03-B9DA-B8842F2DF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2203691" y="1066800"/>
          <a:ext cx="1828959" cy="179638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17" headerRowCount="0" headerRowDxfId="137" dataDxfId="136" totalsRowDxfId="135">
  <tableColumns count="13">
    <tableColumn id="1" xr3:uid="{00000000-0010-0000-0000-000001000000}" name="سر. توس گستر (وتوس)" dataDxfId="134"/>
    <tableColumn id="2" xr3:uid="{00000000-0010-0000-0000-000002000000}" name="53088886" dataDxfId="133"/>
    <tableColumn id="3" xr3:uid="{00000000-0010-0000-0000-000003000000}" name="1124902915446.0000" dataDxfId="132"/>
    <tableColumn id="4" xr3:uid="{00000000-0010-0000-0000-000004000000}" name="908721463595.0000" dataDxfId="131"/>
    <tableColumn id="5" xr3:uid="{00000000-0010-0000-0000-000005000000}" name="263650" dataDxfId="130"/>
    <tableColumn id="6" xr3:uid="{00000000-0010-0000-0000-000006000000}" name="4006598318" dataDxfId="129"/>
    <tableColumn id="7" xr3:uid="{00000000-0010-0000-0000-000007000000}" name="124476" dataDxfId="128"/>
    <tableColumn id="8" xr3:uid="{00000000-0010-0000-0000-000008000000}" name="1863688237" dataDxfId="127"/>
    <tableColumn id="9" xr3:uid="{00000000-0010-0000-0000-000009000000}" name="53228060" dataDxfId="126"/>
    <tableColumn id="10" xr3:uid="{00000000-0010-0000-0000-00000A000000}" name="13250.0000" dataDxfId="125"/>
    <tableColumn id="11" xr3:uid="{00000000-0010-0000-0000-00000B000000}" name="1126273969952.0000" dataDxfId="124"/>
    <tableColumn id="12" xr3:uid="{00000000-0010-0000-0000-00000C000000}" name="704735788438.0000" dataDxfId="123"/>
    <tableColumn id="13" xr3:uid="{00000000-0010-0000-0000-00000D000000}" name="42.25" dataDxfId="122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9:E24" headerRowCount="0" headerRowDxfId="15" dataDxfId="14" totalsRowDxfId="13">
  <tableColumns count="5">
    <tableColumn id="1" xr3:uid="{00000000-0010-0000-0C00-000001000000}" name="کوتاه مدت8901-810" dataDxfId="12"/>
    <tableColumn id="3" xr3:uid="{00000000-0010-0000-0C00-000003000000}" name="0.41" dataDxfId="11"/>
    <tableColumn id="4" xr3:uid="{00000000-0010-0000-0C00-000004000000}" name="5383.0000" dataDxfId="10"/>
    <tableColumn id="5" xr3:uid="{00000000-0010-0000-0C00-000005000000}" name="0.82" dataDxfId="9"/>
    <tableColumn id="6" xr3:uid="{DB9A0720-2378-4731-993D-B87427362EC0}" name="Column1" headerRowDxfId="8" dataDxfId="7" totalsRowDxfId="6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8:C9" headerRowCount="0" headerRowDxfId="5" dataDxfId="4" totalsRowDxfId="3">
  <tableColumns count="3">
    <tableColumn id="1" xr3:uid="{00000000-0010-0000-0D00-000001000000}" name="درامد حاصل از بازارگردانی" dataDxfId="2"/>
    <tableColumn id="2" xr3:uid="{00000000-0010-0000-0D00-000002000000}" name="0" dataDxfId="1"/>
    <tableColumn id="3" xr3:uid="{00000000-0010-0000-0D00-000003000000}" name="22119194534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9:S10" headerRowCount="0" headerRowDxfId="121" dataDxfId="120" totalsRowDxfId="119">
  <tableColumns count="19">
    <tableColumn id="1" xr3:uid="{00000000-0010-0000-0200-000001000000}" name="مرابحه عام دولت162-ش.خ050329 (اراد162)" dataDxfId="118"/>
    <tableColumn id="2" xr3:uid="{00000000-0010-0000-0200-000002000000}" name="بلی" dataDxfId="117"/>
    <tableColumn id="3" xr3:uid="{00000000-0010-0000-0200-000003000000}" name="Column3" dataDxfId="116"/>
    <tableColumn id="4" xr3:uid="{00000000-0010-0000-0200-000004000000}" name="1403/03/29" dataDxfId="115"/>
    <tableColumn id="5" xr3:uid="{00000000-0010-0000-0200-000005000000}" name="1405/03/29" dataDxfId="114"/>
    <tableColumn id="6" xr3:uid="{00000000-0010-0000-0200-000006000000}" name="1000000.0000" dataDxfId="113"/>
    <tableColumn id="7" xr3:uid="{00000000-0010-0000-0200-000007000000}" name="0.23000000000000" dataDxfId="112"/>
    <tableColumn id="8" xr3:uid="{00000000-0010-0000-0200-000008000000}" name="0" dataDxfId="111"/>
    <tableColumn id="9" xr3:uid="{00000000-0010-0000-0200-000009000000}" name="Column9" dataDxfId="110"/>
    <tableColumn id="10" xr3:uid="{00000000-0010-0000-0200-00000A000000}" name="Column10" dataDxfId="109"/>
    <tableColumn id="11" xr3:uid="{00000000-0010-0000-0200-00000B000000}" name="40000" dataDxfId="108"/>
    <tableColumn id="12" xr3:uid="{00000000-0010-0000-0200-00000C000000}" name="37987521000" dataDxfId="107"/>
    <tableColumn id="13" xr3:uid="{00000000-0010-0000-0200-00000D000000}" name="Column13" dataDxfId="106"/>
    <tableColumn id="14" xr3:uid="{00000000-0010-0000-0200-00000E000000}" name="Column14" dataDxfId="105"/>
    <tableColumn id="15" xr3:uid="{00000000-0010-0000-0200-00000F000000}" name="Column15" dataDxfId="104"/>
    <tableColumn id="16" xr3:uid="{00000000-0010-0000-0200-000010000000}" name="949000" dataDxfId="103"/>
    <tableColumn id="17" xr3:uid="{00000000-0010-0000-0200-000011000000}" name="Column17" dataDxfId="102"/>
    <tableColumn id="18" xr3:uid="{00000000-0010-0000-0200-000012000000}" name="37932479000" dataDxfId="101"/>
    <tableColumn id="19" xr3:uid="{00000000-0010-0000-0200-000013000000}" name="2.27" dataDxfId="10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8:J30" headerRowCount="0" headerRowDxfId="99" dataDxfId="98" totalsRowDxfId="97">
  <tableColumns count="10">
    <tableColumn id="1" xr3:uid="{00000000-0010-0000-0500-000001000000}" name="کوتاه مدت صادرات - میهن 002" dataDxfId="96"/>
    <tableColumn id="2" xr3:uid="{00000000-0010-0000-0500-000002000000}" name="0218320888002" dataDxfId="95"/>
    <tableColumn id="3" xr3:uid="{00000000-0010-0000-0500-000003000000}" name="کوتاه مدت" dataDxfId="94"/>
    <tableColumn id="4" xr3:uid="{00000000-0010-0000-0500-000004000000}" name="-" dataDxfId="93"/>
    <tableColumn id="5" xr3:uid="{00000000-0010-0000-0500-000005000000}" name="Column5" dataDxfId="92"/>
    <tableColumn id="6" xr3:uid="{00000000-0010-0000-0500-000006000000}" name="385262888.0000" dataDxfId="91"/>
    <tableColumn id="7" xr3:uid="{00000000-0010-0000-0500-000007000000}" name="1578946.0000" dataDxfId="90"/>
    <tableColumn id="8" xr3:uid="{00000000-0010-0000-0500-000008000000}" name="200000.0000" dataDxfId="89"/>
    <tableColumn id="9" xr3:uid="{00000000-0010-0000-0500-000009000000}" name="386641834.0000" dataDxfId="88"/>
    <tableColumn id="10" xr3:uid="{00000000-0010-0000-0500-00000A000000}" name="0.02" dataDxfId="8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6:E10" headerRowCount="0" headerRowDxfId="86" dataDxfId="85" totalsRowDxfId="84">
  <tableColumns count="5">
    <tableColumn id="1" xr3:uid="{00000000-0010-0000-0600-000001000000}" name="درآمد حاصل از سرمایه­گذاری در سهام و حق تقدم سهام و صندوق‌های سرمایه‌گذاری" dataDxfId="83"/>
    <tableColumn id="2" xr3:uid="{00000000-0010-0000-0600-000002000000}" name="1-2" dataDxfId="82"/>
    <tableColumn id="3" xr3:uid="{00000000-0010-0000-0600-000003000000}" name="-147848735318.0000" dataDxfId="81"/>
    <tableColumn id="4" xr3:uid="{00000000-0010-0000-0600-000004000000}" name="117.67" dataDxfId="80"/>
    <tableColumn id="5" xr3:uid="{00000000-0010-0000-0600-000005000000}" name="-8.86" dataDxfId="7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7:J13" headerRowCount="0" headerRowDxfId="78" dataDxfId="77" totalsRowDxfId="76">
  <tableColumns count="10">
    <tableColumn id="1" xr3:uid="{00000000-0010-0000-0700-000001000000}" name="مرابحه عام دولت162-ش.خ050329 (اراد162)" dataDxfId="75"/>
    <tableColumn id="2" xr3:uid="{00000000-0010-0000-0700-000002000000}" name="1404/03/29" dataDxfId="74"/>
    <tableColumn id="3" xr3:uid="{00000000-0010-0000-0700-000003000000}" name="1405/03/29" dataDxfId="73"/>
    <tableColumn id="4" xr3:uid="{00000000-0010-0000-0700-000004000000}" name="23.00" dataDxfId="72"/>
    <tableColumn id="5" xr3:uid="{00000000-0010-0000-0700-000005000000}" name="72391360" dataDxfId="71"/>
    <tableColumn id="6" xr3:uid="{00000000-0010-0000-0700-000006000000}" name="0" dataDxfId="70"/>
    <tableColumn id="7" xr3:uid="{00000000-0010-0000-0700-000007000000}" name="Column7" dataDxfId="69"/>
    <tableColumn id="8" xr3:uid="{00000000-0010-0000-0700-000008000000}" name="Column8" dataDxfId="68"/>
    <tableColumn id="9" xr3:uid="{00000000-0010-0000-0700-000009000000}" name="Column9" dataDxfId="67"/>
    <tableColumn id="10" xr3:uid="{00000000-0010-0000-0700-00000A000000}" name="Column10" dataDxfId="66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9" displayName="Table9" ref="A7:I12" headerRowCount="0" headerRowDxfId="65" dataDxfId="64" totalsRowDxfId="63">
  <tableColumns count="9">
    <tableColumn id="1" xr3:uid="{00000000-0010-0000-0800-000001000000}" name="بیمه میهن (میهن)" dataDxfId="62"/>
    <tableColumn id="2" xr3:uid="{00000000-0010-0000-0800-000002000000}" name="2966123" dataDxfId="61"/>
    <tableColumn id="3" xr3:uid="{00000000-0010-0000-0800-000003000000}" name="21267447578" dataDxfId="60"/>
    <tableColumn id="4" xr3:uid="{00000000-0010-0000-0800-000004000000}" name="-16668936471.0000" dataDxfId="59"/>
    <tableColumn id="5" xr3:uid="{00000000-0010-0000-0800-000005000000}" name="4598511107.0000" dataDxfId="58"/>
    <tableColumn id="6" xr3:uid="{00000000-0010-0000-0800-000006000000}" name="19030161" dataDxfId="57"/>
    <tableColumn id="7" xr3:uid="{00000000-0010-0000-0800-000007000000}" name="120762065557" dataDxfId="56"/>
    <tableColumn id="8" xr3:uid="{00000000-0010-0000-0800-000008000000}" name="-106621421169.0000" dataDxfId="55"/>
    <tableColumn id="9" xr3:uid="{00000000-0010-0000-0800-000009000000}" name="14140644388.0000" dataDxfId="54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7:I15" headerRowCount="0" headerRowDxfId="53" dataDxfId="52" totalsRowDxfId="51">
  <tableColumns count="9">
    <tableColumn id="1" xr3:uid="{00000000-0010-0000-0900-000001000000}" name="سر. توس گستر (وتوس)" dataDxfId="50"/>
    <tableColumn id="2" xr3:uid="{00000000-0010-0000-0900-000002000000}" name="53228060" dataDxfId="49"/>
    <tableColumn id="3" xr3:uid="{00000000-0010-0000-0900-000003000000}" name="704735788438.0000" dataDxfId="48"/>
    <tableColumn id="4" xr3:uid="{00000000-0010-0000-0900-000004000000}" name="-910371298543.0000" dataDxfId="47"/>
    <tableColumn id="5" xr3:uid="{00000000-0010-0000-0900-000005000000}" name="-205635510105" dataDxfId="46"/>
    <tableColumn id="6" xr3:uid="{00000000-0010-0000-0900-000006000000}" name="Column6" dataDxfId="45"/>
    <tableColumn id="7" xr3:uid="{00000000-0010-0000-0900-000007000000}" name="Column7" dataDxfId="44"/>
    <tableColumn id="8" xr3:uid="{00000000-0010-0000-0900-000008000000}" name="-1007294234556.0000" dataDxfId="43"/>
    <tableColumn id="9" xr3:uid="{00000000-0010-0000-0900-000009000000}" name="-302558446118" dataDxfId="42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11:K18" headerRowCount="0" headerRowDxfId="29" dataDxfId="28" totalsRowDxfId="27">
  <tableColumns count="11">
    <tableColumn id="1" xr3:uid="{00000000-0010-0000-0B00-000001000000}" name="سر. توس گستر (وتوس)" dataDxfId="26"/>
    <tableColumn id="2" xr3:uid="{00000000-0010-0000-0B00-000002000000}" name="0" dataDxfId="25"/>
    <tableColumn id="3" xr3:uid="{00000000-0010-0000-0B00-000003000000}" name="-205635510105" dataDxfId="24"/>
    <tableColumn id="4" xr3:uid="{00000000-0010-0000-0B00-000004000000}" name="-493075133.0000" dataDxfId="23"/>
    <tableColumn id="5" xr3:uid="{00000000-0010-0000-0B00-000005000000}" name="-206128585238.0000" dataDxfId="22"/>
    <tableColumn id="6" xr3:uid="{00000000-0010-0000-0B00-000006000000}" name="123.34" dataDxfId="21"/>
    <tableColumn id="7" xr3:uid="{00000000-0010-0000-0B00-000007000000}" name="Column7" dataDxfId="20"/>
    <tableColumn id="8" xr3:uid="{00000000-0010-0000-0B00-000008000000}" name="-302558446118" dataDxfId="19"/>
    <tableColumn id="9" xr3:uid="{00000000-0010-0000-0B00-000009000000}" name="-3169736885.0000" dataDxfId="18"/>
    <tableColumn id="10" xr3:uid="{00000000-0010-0000-0B00-00000A000000}" name="-305728183003.0000" dataDxfId="17"/>
    <tableColumn id="11" xr3:uid="{00000000-0010-0000-0B00-00000B000000}" name="243.32" dataDxfId="16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10:I11" headerRowCount="0" headerRowDxfId="41" dataDxfId="40" totalsRowDxfId="39">
  <tableColumns count="9">
    <tableColumn id="1" xr3:uid="{00000000-0010-0000-0A00-000001000000}" name="مرابحه عام دولت162-ش.خ050329 (اراد162)" dataDxfId="38"/>
    <tableColumn id="2" xr3:uid="{00000000-0010-0000-0A00-000002000000}" name="72391360" dataDxfId="37"/>
    <tableColumn id="3" xr3:uid="{00000000-0010-0000-0A00-000003000000}" name="-55042000" dataDxfId="36"/>
    <tableColumn id="4" xr3:uid="{00000000-0010-0000-0A00-000004000000}" name="0" dataDxfId="35"/>
    <tableColumn id="5" xr3:uid="{00000000-0010-0000-0A00-000005000000}" name="17349360" dataDxfId="34"/>
    <tableColumn id="6" xr3:uid="{00000000-0010-0000-0A00-000006000000}" name="Column6" dataDxfId="33"/>
    <tableColumn id="7" xr3:uid="{00000000-0010-0000-0A00-000007000000}" name="Column7" dataDxfId="32"/>
    <tableColumn id="8" xr3:uid="{00000000-0010-0000-0A00-000008000000}" name="Column8" dataDxfId="31"/>
    <tableColumn id="9" xr3:uid="{00000000-0010-0000-0A00-000009000000}" name="Column9" dataDxfId="3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4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3"/>
  <sheetViews>
    <sheetView rightToLeft="1" zoomScaleNormal="100" workbookViewId="0">
      <selection activeCell="L23" sqref="L23"/>
    </sheetView>
  </sheetViews>
  <sheetFormatPr defaultColWidth="9" defaultRowHeight="18.75"/>
  <cols>
    <col min="1" max="1" width="9" style="65" customWidth="1"/>
    <col min="2" max="16384" width="9" style="65"/>
  </cols>
  <sheetData>
    <row r="3" spans="1:17">
      <c r="D3" s="62" t="s">
        <v>0</v>
      </c>
      <c r="E3" s="62"/>
      <c r="F3" s="62"/>
    </row>
    <row r="6" spans="1:17" ht="15" customHeight="1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</row>
    <row r="7" spans="1:17" ht="15" customHeight="1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</row>
    <row r="8" spans="1:17" ht="15" customHeight="1">
      <c r="A8" s="67"/>
      <c r="B8" s="67"/>
      <c r="C8" s="67"/>
      <c r="D8" s="67"/>
      <c r="E8" s="67"/>
      <c r="F8" s="67"/>
      <c r="G8" s="67"/>
      <c r="H8" s="67"/>
      <c r="I8" s="67"/>
      <c r="J8" s="66"/>
      <c r="K8" s="66"/>
      <c r="L8" s="66"/>
      <c r="M8" s="66"/>
      <c r="N8" s="66"/>
      <c r="O8" s="66"/>
      <c r="P8" s="66"/>
      <c r="Q8" s="66"/>
    </row>
    <row r="9" spans="1:17" ht="15" customHeight="1">
      <c r="A9" s="67"/>
      <c r="B9" s="67"/>
      <c r="C9" s="67"/>
      <c r="D9" s="67"/>
      <c r="E9" s="67"/>
      <c r="F9" s="67"/>
      <c r="G9" s="67"/>
      <c r="H9" s="67"/>
      <c r="I9" s="67"/>
      <c r="J9" s="66"/>
      <c r="K9" s="66"/>
      <c r="L9" s="66"/>
      <c r="M9" s="66"/>
      <c r="N9" s="66"/>
      <c r="O9" s="66"/>
      <c r="P9" s="66"/>
      <c r="Q9" s="66"/>
    </row>
    <row r="10" spans="1:17" ht="15" customHeight="1">
      <c r="A10" s="67"/>
      <c r="B10" s="67"/>
      <c r="C10" s="67"/>
      <c r="D10" s="67"/>
      <c r="E10" s="67"/>
      <c r="F10" s="67"/>
      <c r="G10" s="67"/>
      <c r="H10" s="67"/>
      <c r="I10" s="67"/>
      <c r="J10" s="66"/>
      <c r="K10" s="66"/>
      <c r="L10" s="66"/>
      <c r="M10" s="66"/>
      <c r="N10" s="66"/>
      <c r="O10" s="66"/>
      <c r="P10" s="66"/>
      <c r="Q10" s="66"/>
    </row>
    <row r="11" spans="1:17" ht="15" customHeight="1">
      <c r="A11" s="67"/>
      <c r="B11" s="67"/>
      <c r="C11" s="67"/>
      <c r="D11" s="67"/>
      <c r="E11" s="67"/>
      <c r="F11" s="67"/>
      <c r="G11" s="67"/>
      <c r="H11" s="67"/>
      <c r="I11" s="67"/>
      <c r="J11" s="66"/>
      <c r="K11" s="66"/>
      <c r="L11" s="66"/>
      <c r="M11" s="66"/>
      <c r="N11" s="66"/>
      <c r="O11" s="66"/>
      <c r="P11" s="66"/>
      <c r="Q11" s="66"/>
    </row>
    <row r="12" spans="1:17" ht="15" customHeight="1">
      <c r="A12" s="67"/>
      <c r="B12" s="67"/>
      <c r="C12" s="67"/>
      <c r="D12" s="67"/>
      <c r="E12" s="67"/>
      <c r="F12" s="67"/>
      <c r="G12" s="67"/>
      <c r="H12" s="67"/>
      <c r="I12" s="67"/>
      <c r="J12" s="66"/>
      <c r="K12" s="66"/>
      <c r="L12" s="66"/>
      <c r="M12" s="66"/>
      <c r="N12" s="66"/>
      <c r="O12" s="66"/>
      <c r="P12" s="66"/>
      <c r="Q12" s="66"/>
    </row>
    <row r="13" spans="1:17" ht="15" customHeight="1">
      <c r="A13" s="67"/>
      <c r="B13" s="67"/>
      <c r="C13" s="67"/>
      <c r="D13" s="67"/>
      <c r="E13" s="67"/>
      <c r="F13" s="67"/>
      <c r="G13" s="67"/>
      <c r="H13" s="67"/>
      <c r="I13" s="67"/>
      <c r="J13" s="66"/>
      <c r="K13" s="66"/>
      <c r="L13" s="66"/>
      <c r="M13" s="66"/>
      <c r="N13" s="66"/>
      <c r="O13" s="66"/>
      <c r="P13" s="66"/>
      <c r="Q13" s="66"/>
    </row>
    <row r="14" spans="1:17" ht="15" customHeight="1">
      <c r="A14" s="67"/>
      <c r="B14" s="67"/>
      <c r="C14" s="67"/>
      <c r="D14" s="67"/>
      <c r="E14" s="67"/>
      <c r="F14" s="67"/>
      <c r="G14" s="67"/>
      <c r="H14" s="67"/>
      <c r="I14" s="67"/>
      <c r="J14" s="66"/>
      <c r="K14" s="66"/>
      <c r="L14" s="66"/>
      <c r="M14" s="66"/>
      <c r="N14" s="66"/>
      <c r="O14" s="66"/>
      <c r="P14" s="66"/>
      <c r="Q14" s="66"/>
    </row>
    <row r="15" spans="1:17" ht="15" customHeight="1">
      <c r="A15" s="68" t="s">
        <v>1</v>
      </c>
      <c r="B15" s="68"/>
      <c r="C15" s="68"/>
      <c r="D15" s="68"/>
      <c r="E15" s="68"/>
      <c r="F15" s="68"/>
      <c r="G15" s="68"/>
      <c r="H15" s="68"/>
      <c r="I15" s="68"/>
      <c r="J15" s="66"/>
      <c r="K15" s="66"/>
      <c r="L15" s="66"/>
      <c r="M15" s="66"/>
      <c r="N15" s="66"/>
      <c r="O15" s="66"/>
      <c r="P15" s="66"/>
      <c r="Q15" s="66"/>
    </row>
    <row r="16" spans="1:17" ht="15" customHeight="1">
      <c r="A16" s="68"/>
      <c r="B16" s="68"/>
      <c r="C16" s="68"/>
      <c r="D16" s="68"/>
      <c r="E16" s="68"/>
      <c r="F16" s="68"/>
      <c r="G16" s="68"/>
      <c r="H16" s="68"/>
      <c r="I16" s="68"/>
    </row>
    <row r="17" spans="1:9" ht="15" customHeight="1">
      <c r="A17" s="69" t="s">
        <v>2</v>
      </c>
      <c r="B17" s="69"/>
      <c r="C17" s="69"/>
      <c r="D17" s="69"/>
      <c r="E17" s="69"/>
      <c r="F17" s="69"/>
      <c r="G17" s="69"/>
      <c r="H17" s="69"/>
      <c r="I17" s="69"/>
    </row>
    <row r="18" spans="1:9" ht="15" customHeight="1">
      <c r="A18" s="69"/>
      <c r="B18" s="69"/>
      <c r="C18" s="69"/>
      <c r="D18" s="69"/>
      <c r="E18" s="69"/>
      <c r="F18" s="69"/>
      <c r="G18" s="69"/>
      <c r="H18" s="69"/>
      <c r="I18" s="69"/>
    </row>
    <row r="19" spans="1:9" ht="15" customHeight="1">
      <c r="A19" s="69"/>
      <c r="B19" s="69"/>
      <c r="C19" s="69"/>
      <c r="D19" s="69"/>
      <c r="E19" s="69"/>
      <c r="F19" s="69"/>
      <c r="G19" s="69"/>
      <c r="H19" s="69"/>
      <c r="I19" s="69"/>
    </row>
    <row r="20" spans="1:9" ht="15" customHeight="1">
      <c r="A20" s="69" t="s">
        <v>3</v>
      </c>
      <c r="B20" s="69"/>
      <c r="C20" s="69"/>
      <c r="D20" s="69"/>
      <c r="E20" s="69"/>
      <c r="F20" s="69"/>
      <c r="G20" s="69"/>
      <c r="H20" s="69"/>
      <c r="I20" s="69"/>
    </row>
    <row r="21" spans="1:9" ht="15" customHeight="1">
      <c r="A21" s="69"/>
      <c r="B21" s="69"/>
      <c r="C21" s="69"/>
      <c r="D21" s="69"/>
      <c r="E21" s="69"/>
      <c r="F21" s="69"/>
      <c r="G21" s="69"/>
      <c r="H21" s="69"/>
      <c r="I21" s="69"/>
    </row>
    <row r="22" spans="1:9" ht="15" customHeight="1">
      <c r="A22" s="69"/>
      <c r="B22" s="69"/>
      <c r="C22" s="69"/>
      <c r="D22" s="69"/>
      <c r="E22" s="69"/>
      <c r="F22" s="69"/>
      <c r="G22" s="69"/>
      <c r="H22" s="69"/>
      <c r="I22" s="69"/>
    </row>
    <row r="23" spans="1:9" ht="15" customHeight="1">
      <c r="A23" s="69"/>
      <c r="B23" s="69"/>
      <c r="C23" s="69"/>
      <c r="D23" s="69"/>
      <c r="E23" s="69"/>
      <c r="F23" s="69"/>
      <c r="G23" s="69"/>
      <c r="H23" s="69"/>
      <c r="I23" s="69"/>
    </row>
    <row r="24" spans="1:9" ht="15" customHeight="1">
      <c r="A24" s="67"/>
      <c r="B24" s="67"/>
      <c r="C24" s="67"/>
      <c r="D24" s="67"/>
      <c r="E24" s="67"/>
      <c r="F24" s="67"/>
      <c r="G24" s="67"/>
      <c r="H24" s="67"/>
      <c r="I24" s="67"/>
    </row>
    <row r="31" spans="1:9">
      <c r="F31" s="36" t="s">
        <v>4</v>
      </c>
      <c r="G31" s="36"/>
      <c r="H31" s="36"/>
    </row>
    <row r="32" spans="1:9">
      <c r="F32" s="36"/>
      <c r="G32" s="36"/>
      <c r="H32" s="36"/>
    </row>
    <row r="33" spans="6:8">
      <c r="F33" s="36"/>
      <c r="G33" s="36"/>
      <c r="H33" s="36"/>
    </row>
  </sheetData>
  <mergeCells count="5">
    <mergeCell ref="F31:H33"/>
    <mergeCell ref="A15:I16"/>
    <mergeCell ref="A17:I19"/>
    <mergeCell ref="A20:I23"/>
    <mergeCell ref="D3:F3"/>
  </mergeCells>
  <pageMargins left="0.7" right="0.7" top="0.75" bottom="0.75" header="0.3" footer="0.3"/>
  <pageSetup orientation="portrait" verticalDpi="4294967295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2"/>
  <sheetViews>
    <sheetView rightToLeft="1" zoomScaleNormal="100" zoomScaleSheetLayoutView="106" workbookViewId="0">
      <selection activeCell="G12" sqref="G12"/>
    </sheetView>
  </sheetViews>
  <sheetFormatPr defaultColWidth="9" defaultRowHeight="18.75"/>
  <cols>
    <col min="1" max="1" width="31" style="9" bestFit="1" customWidth="1"/>
    <col min="2" max="9" width="13" style="9" customWidth="1"/>
    <col min="10" max="10" width="9" style="2" customWidth="1"/>
    <col min="11" max="16384" width="9" style="2"/>
  </cols>
  <sheetData>
    <row r="1" spans="1:9">
      <c r="A1" s="36" t="s">
        <v>1</v>
      </c>
      <c r="B1" s="36"/>
      <c r="C1" s="36"/>
      <c r="D1" s="36"/>
      <c r="E1" s="36"/>
      <c r="F1" s="36"/>
      <c r="G1" s="36"/>
      <c r="H1" s="36"/>
      <c r="I1" s="36"/>
    </row>
    <row r="2" spans="1:9">
      <c r="A2" s="36" t="s">
        <v>107</v>
      </c>
      <c r="B2" s="36"/>
      <c r="C2" s="36"/>
      <c r="D2" s="36"/>
      <c r="E2" s="36"/>
      <c r="F2" s="36"/>
      <c r="G2" s="36"/>
      <c r="H2" s="36"/>
      <c r="I2" s="36"/>
    </row>
    <row r="3" spans="1:9">
      <c r="A3" s="36" t="s">
        <v>108</v>
      </c>
      <c r="B3" s="36"/>
      <c r="C3" s="36"/>
      <c r="D3" s="36"/>
      <c r="E3" s="36"/>
      <c r="F3" s="36"/>
      <c r="G3" s="36"/>
      <c r="H3" s="36"/>
      <c r="I3" s="36"/>
    </row>
    <row r="4" spans="1:9">
      <c r="A4" s="42" t="s">
        <v>139</v>
      </c>
      <c r="B4" s="42"/>
      <c r="C4" s="42"/>
      <c r="D4" s="42"/>
      <c r="E4" s="42"/>
      <c r="F4" s="42"/>
      <c r="G4" s="42"/>
      <c r="H4" s="42"/>
      <c r="I4" s="42"/>
    </row>
    <row r="6" spans="1:9" ht="19.5" customHeight="1">
      <c r="A6" s="10"/>
      <c r="B6" s="51" t="s">
        <v>122</v>
      </c>
      <c r="C6" s="51"/>
      <c r="D6" s="51"/>
      <c r="E6" s="51"/>
      <c r="F6" s="51" t="s">
        <v>123</v>
      </c>
      <c r="G6" s="51"/>
      <c r="H6" s="51"/>
      <c r="I6" s="51"/>
    </row>
    <row r="7" spans="1:9" ht="20.25" customHeight="1">
      <c r="A7" s="58"/>
      <c r="B7" s="56" t="s">
        <v>140</v>
      </c>
      <c r="C7" s="56" t="s">
        <v>141</v>
      </c>
      <c r="D7" s="56" t="s">
        <v>142</v>
      </c>
      <c r="E7" s="56" t="s">
        <v>30</v>
      </c>
      <c r="F7" s="56" t="s">
        <v>140</v>
      </c>
      <c r="G7" s="56" t="s">
        <v>141</v>
      </c>
      <c r="H7" s="56" t="s">
        <v>142</v>
      </c>
      <c r="I7" s="56" t="s">
        <v>30</v>
      </c>
    </row>
    <row r="8" spans="1:9" ht="20.25" customHeight="1">
      <c r="A8" s="59"/>
      <c r="B8" s="57"/>
      <c r="C8" s="57"/>
      <c r="D8" s="57"/>
      <c r="E8" s="57"/>
      <c r="F8" s="57"/>
      <c r="G8" s="57"/>
      <c r="H8" s="57"/>
      <c r="I8" s="57"/>
    </row>
    <row r="9" spans="1:9">
      <c r="A9" s="59"/>
      <c r="B9" s="11" t="s">
        <v>143</v>
      </c>
      <c r="C9" s="11" t="s">
        <v>144</v>
      </c>
      <c r="D9" s="11" t="s">
        <v>145</v>
      </c>
      <c r="E9" s="51"/>
      <c r="F9" s="11" t="s">
        <v>145</v>
      </c>
      <c r="G9" s="11" t="s">
        <v>145</v>
      </c>
      <c r="H9" s="11" t="s">
        <v>145</v>
      </c>
      <c r="I9" s="51"/>
    </row>
    <row r="10" spans="1:9" ht="23.1" customHeight="1">
      <c r="A10" s="6" t="s">
        <v>43</v>
      </c>
      <c r="B10" s="7">
        <v>72391360</v>
      </c>
      <c r="C10" s="7">
        <v>-55042000</v>
      </c>
      <c r="D10" s="7">
        <v>0</v>
      </c>
      <c r="E10" s="7">
        <v>17349360</v>
      </c>
      <c r="F10" s="7">
        <v>72391360</v>
      </c>
      <c r="G10" s="7">
        <v>-55042000</v>
      </c>
      <c r="H10" s="7">
        <v>0</v>
      </c>
      <c r="I10" s="7">
        <v>17349360</v>
      </c>
    </row>
    <row r="11" spans="1:9" ht="23.1" customHeight="1">
      <c r="A11" s="6" t="s">
        <v>30</v>
      </c>
      <c r="B11" s="7">
        <f>SUBTOTAL(109,B10)</f>
        <v>72391360</v>
      </c>
      <c r="C11" s="7">
        <f>SUBTOTAL(109,C10)</f>
        <v>-55042000</v>
      </c>
      <c r="D11" s="7">
        <v>0</v>
      </c>
      <c r="E11" s="7">
        <f>SUBTOTAL(109,E10)</f>
        <v>17349360</v>
      </c>
      <c r="F11" s="7">
        <f t="shared" ref="F11" si="0">SUBTOTAL(109,F10)</f>
        <v>72391360</v>
      </c>
      <c r="G11" s="7">
        <f>SUBTOTAL(109,G10)</f>
        <v>-55042000</v>
      </c>
      <c r="H11" s="7">
        <v>0</v>
      </c>
      <c r="I11" s="7">
        <f>SUBTOTAL(109,I10)</f>
        <v>17349360</v>
      </c>
    </row>
    <row r="12" spans="1:9" ht="23.1" customHeight="1">
      <c r="A12" s="19" t="s">
        <v>31</v>
      </c>
      <c r="B12" s="20"/>
      <c r="C12" s="20"/>
      <c r="D12" s="20"/>
      <c r="E12" s="20"/>
      <c r="F12" s="20"/>
      <c r="G12" s="20"/>
      <c r="H12" s="20"/>
      <c r="I12" s="20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rightToLeft="1" topLeftCell="A16" zoomScaleNormal="100" zoomScaleSheetLayoutView="106" workbookViewId="0">
      <selection activeCell="I16" sqref="I16"/>
    </sheetView>
  </sheetViews>
  <sheetFormatPr defaultColWidth="13" defaultRowHeight="18.75"/>
  <cols>
    <col min="1" max="1" width="21.75" style="9" bestFit="1" customWidth="1"/>
    <col min="2" max="2" width="24.875" style="5" customWidth="1"/>
    <col min="3" max="3" width="21.5" style="5" customWidth="1"/>
    <col min="4" max="4" width="24.875" style="5" customWidth="1"/>
    <col min="5" max="5" width="21.5" style="2" customWidth="1"/>
    <col min="6" max="7" width="13" style="2" customWidth="1"/>
    <col min="8" max="16384" width="13" style="2"/>
  </cols>
  <sheetData>
    <row r="1" spans="1:6">
      <c r="A1" s="36" t="s">
        <v>1</v>
      </c>
      <c r="B1" s="36"/>
      <c r="C1" s="36"/>
      <c r="D1" s="36"/>
      <c r="E1" s="62"/>
    </row>
    <row r="2" spans="1:6">
      <c r="A2" s="36" t="s">
        <v>107</v>
      </c>
      <c r="B2" s="36"/>
      <c r="C2" s="36"/>
      <c r="D2" s="36"/>
      <c r="E2" s="62"/>
    </row>
    <row r="3" spans="1:6">
      <c r="A3" s="36" t="s">
        <v>108</v>
      </c>
      <c r="B3" s="36"/>
      <c r="C3" s="36"/>
      <c r="D3" s="36"/>
      <c r="E3" s="62"/>
    </row>
    <row r="4" spans="1:6">
      <c r="A4" s="42" t="s">
        <v>150</v>
      </c>
      <c r="B4" s="42"/>
      <c r="C4" s="42"/>
      <c r="D4" s="42"/>
      <c r="E4" s="42"/>
    </row>
    <row r="5" spans="1:6">
      <c r="A5" s="13"/>
      <c r="B5" s="4"/>
      <c r="C5" s="4"/>
      <c r="D5" s="4"/>
      <c r="E5" s="14"/>
    </row>
    <row r="6" spans="1:6" ht="37.5" customHeight="1">
      <c r="A6" s="15" t="s">
        <v>151</v>
      </c>
      <c r="B6" s="60" t="s">
        <v>122</v>
      </c>
      <c r="C6" s="60"/>
      <c r="D6" s="61" t="s">
        <v>123</v>
      </c>
      <c r="E6" s="61"/>
      <c r="F6" s="17"/>
    </row>
    <row r="7" spans="1:6" ht="59.25" customHeight="1">
      <c r="A7" s="12" t="s">
        <v>152</v>
      </c>
      <c r="B7" s="18" t="s">
        <v>153</v>
      </c>
      <c r="C7" s="18" t="s">
        <v>154</v>
      </c>
      <c r="D7" s="18" t="s">
        <v>153</v>
      </c>
      <c r="E7" s="18" t="s">
        <v>154</v>
      </c>
      <c r="F7" s="9"/>
    </row>
    <row r="8" spans="1:6" ht="22.5" customHeight="1">
      <c r="A8" s="11"/>
      <c r="B8" s="11" t="s">
        <v>143</v>
      </c>
      <c r="C8" s="11"/>
      <c r="D8" s="11" t="s">
        <v>143</v>
      </c>
      <c r="E8" s="11"/>
      <c r="F8" s="9"/>
    </row>
    <row r="9" spans="1:6" ht="23.1" customHeight="1">
      <c r="A9" s="6" t="s">
        <v>77</v>
      </c>
      <c r="B9" s="7">
        <v>2697</v>
      </c>
      <c r="C9" s="64">
        <v>0.41</v>
      </c>
      <c r="D9" s="7">
        <v>5383</v>
      </c>
      <c r="E9" s="64">
        <v>0.82</v>
      </c>
    </row>
    <row r="10" spans="1:6" ht="23.1" customHeight="1">
      <c r="A10" s="6" t="s">
        <v>75</v>
      </c>
      <c r="B10" s="7">
        <v>337333</v>
      </c>
      <c r="C10" s="64">
        <v>0.41</v>
      </c>
      <c r="D10" s="7">
        <v>673289</v>
      </c>
      <c r="E10" s="64">
        <v>0.82</v>
      </c>
    </row>
    <row r="11" spans="1:6" ht="23.1" customHeight="1">
      <c r="A11" s="6" t="s">
        <v>58</v>
      </c>
      <c r="B11" s="7">
        <v>1578946</v>
      </c>
      <c r="C11" s="64">
        <v>0.41</v>
      </c>
      <c r="D11" s="7">
        <v>3151448</v>
      </c>
      <c r="E11" s="64">
        <v>0.82</v>
      </c>
    </row>
    <row r="12" spans="1:6" ht="23.1" customHeight="1">
      <c r="A12" s="6" t="s">
        <v>71</v>
      </c>
      <c r="B12" s="7">
        <v>16378</v>
      </c>
      <c r="C12" s="64">
        <v>0.42</v>
      </c>
      <c r="D12" s="7">
        <v>32689</v>
      </c>
      <c r="E12" s="64">
        <v>0.84</v>
      </c>
    </row>
    <row r="13" spans="1:6" ht="23.1" customHeight="1">
      <c r="A13" s="6" t="s">
        <v>65</v>
      </c>
      <c r="B13" s="7">
        <v>0</v>
      </c>
      <c r="C13" s="64">
        <v>0</v>
      </c>
      <c r="D13" s="7">
        <v>0</v>
      </c>
      <c r="E13" s="64">
        <v>0</v>
      </c>
    </row>
    <row r="14" spans="1:6" ht="23.1" customHeight="1">
      <c r="A14" s="6" t="s">
        <v>67</v>
      </c>
      <c r="B14" s="7">
        <v>0</v>
      </c>
      <c r="C14" s="64">
        <v>0</v>
      </c>
      <c r="D14" s="7">
        <v>0</v>
      </c>
      <c r="E14" s="64">
        <v>0</v>
      </c>
    </row>
    <row r="15" spans="1:6" ht="23.1" customHeight="1">
      <c r="A15" s="6" t="s">
        <v>69</v>
      </c>
      <c r="B15" s="7">
        <v>0</v>
      </c>
      <c r="C15" s="64">
        <v>0</v>
      </c>
      <c r="D15" s="7">
        <v>0</v>
      </c>
      <c r="E15" s="64">
        <v>0</v>
      </c>
    </row>
    <row r="16" spans="1:6" ht="23.1" customHeight="1">
      <c r="A16" s="6" t="s">
        <v>86</v>
      </c>
      <c r="B16" s="7">
        <v>0</v>
      </c>
      <c r="C16" s="64">
        <v>0</v>
      </c>
      <c r="D16" s="7">
        <v>0</v>
      </c>
      <c r="E16" s="64">
        <v>0</v>
      </c>
    </row>
    <row r="17" spans="1:6" ht="23.1" customHeight="1">
      <c r="A17" s="6" t="s">
        <v>82</v>
      </c>
      <c r="B17" s="7">
        <v>0</v>
      </c>
      <c r="C17" s="64">
        <v>0</v>
      </c>
      <c r="D17" s="7">
        <v>0</v>
      </c>
      <c r="E17" s="64">
        <v>0</v>
      </c>
    </row>
    <row r="18" spans="1:6" ht="23.1" customHeight="1">
      <c r="A18" s="6" t="s">
        <v>62</v>
      </c>
      <c r="B18" s="7">
        <v>0</v>
      </c>
      <c r="C18" s="64">
        <v>0</v>
      </c>
      <c r="D18" s="7">
        <v>0</v>
      </c>
      <c r="E18" s="64">
        <v>0</v>
      </c>
    </row>
    <row r="19" spans="1:6" ht="23.1" customHeight="1">
      <c r="A19" s="6" t="s">
        <v>73</v>
      </c>
      <c r="B19" s="7">
        <v>0</v>
      </c>
      <c r="C19" s="64">
        <v>0</v>
      </c>
      <c r="D19" s="7">
        <v>0</v>
      </c>
      <c r="E19" s="64">
        <v>0</v>
      </c>
    </row>
    <row r="20" spans="1:6" ht="23.1" customHeight="1">
      <c r="A20" s="6" t="s">
        <v>88</v>
      </c>
      <c r="B20" s="7">
        <v>0</v>
      </c>
      <c r="C20" s="64">
        <v>0</v>
      </c>
      <c r="D20" s="7">
        <v>0</v>
      </c>
      <c r="E20" s="64">
        <v>0</v>
      </c>
    </row>
    <row r="21" spans="1:6" ht="23.1" customHeight="1">
      <c r="A21" s="6" t="s">
        <v>84</v>
      </c>
      <c r="B21" s="7">
        <v>0</v>
      </c>
      <c r="C21" s="64">
        <v>0</v>
      </c>
      <c r="D21" s="7">
        <v>0</v>
      </c>
      <c r="E21" s="64">
        <v>0</v>
      </c>
    </row>
    <row r="22" spans="1:6" ht="23.1" customHeight="1">
      <c r="A22" s="6" t="s">
        <v>98</v>
      </c>
      <c r="B22" s="7">
        <v>0</v>
      </c>
      <c r="C22" s="64">
        <v>0</v>
      </c>
      <c r="D22" s="7">
        <v>0</v>
      </c>
      <c r="E22" s="64">
        <v>0</v>
      </c>
    </row>
    <row r="23" spans="1:6" ht="23.1" customHeight="1">
      <c r="A23" s="6" t="s">
        <v>94</v>
      </c>
      <c r="B23" s="7">
        <v>27601651</v>
      </c>
      <c r="C23" s="64">
        <v>0.13</v>
      </c>
      <c r="D23" s="7">
        <v>60900744</v>
      </c>
      <c r="E23" s="64">
        <v>0.28000000000000003</v>
      </c>
    </row>
    <row r="24" spans="1:6" ht="23.1" customHeight="1">
      <c r="A24" s="6" t="s">
        <v>30</v>
      </c>
      <c r="B24" s="7">
        <f>SUBTOTAL(109,B9:B23)</f>
        <v>29537005</v>
      </c>
      <c r="C24" s="7"/>
      <c r="D24" s="7">
        <f>SUBTOTAL(109,D9:D23)</f>
        <v>64763553</v>
      </c>
      <c r="E24" s="7"/>
    </row>
    <row r="25" spans="1:6" ht="23.1" customHeight="1">
      <c r="A25" s="19" t="s">
        <v>31</v>
      </c>
      <c r="B25" s="18"/>
      <c r="C25" s="20"/>
      <c r="D25" s="18"/>
      <c r="E25" s="18"/>
      <c r="F25" s="9"/>
    </row>
  </sheetData>
  <mergeCells count="6">
    <mergeCell ref="B6:C6"/>
    <mergeCell ref="A4:E4"/>
    <mergeCell ref="D6:E6"/>
    <mergeCell ref="A1:E1"/>
    <mergeCell ref="A2:E2"/>
    <mergeCell ref="A3:E3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"/>
  <sheetViews>
    <sheetView rightToLeft="1" tabSelected="1" zoomScaleNormal="100" zoomScaleSheetLayoutView="106" workbookViewId="0">
      <selection activeCell="C8" sqref="C8"/>
    </sheetView>
  </sheetViews>
  <sheetFormatPr defaultColWidth="9" defaultRowHeight="18.75"/>
  <cols>
    <col min="1" max="1" width="17.125" style="9" bestFit="1" customWidth="1"/>
    <col min="2" max="3" width="27.875" style="9" customWidth="1"/>
    <col min="4" max="4" width="9" style="2" customWidth="1"/>
    <col min="5" max="16384" width="9" style="2"/>
  </cols>
  <sheetData>
    <row r="1" spans="1:3">
      <c r="A1" s="36" t="s">
        <v>1</v>
      </c>
      <c r="B1" s="36"/>
      <c r="C1" s="36"/>
    </row>
    <row r="2" spans="1:3">
      <c r="A2" s="36" t="s">
        <v>107</v>
      </c>
      <c r="B2" s="36"/>
      <c r="C2" s="36"/>
    </row>
    <row r="3" spans="1:3">
      <c r="A3" s="36" t="s">
        <v>108</v>
      </c>
      <c r="B3" s="36"/>
      <c r="C3" s="36"/>
    </row>
    <row r="4" spans="1:3">
      <c r="A4" s="42" t="s">
        <v>155</v>
      </c>
      <c r="B4" s="42"/>
      <c r="C4" s="42"/>
    </row>
    <row r="5" spans="1:3">
      <c r="A5" s="10"/>
      <c r="B5" s="11" t="s">
        <v>122</v>
      </c>
      <c r="C5" s="11" t="s">
        <v>123</v>
      </c>
    </row>
    <row r="6" spans="1:3" ht="16.5" customHeight="1">
      <c r="A6" s="58" t="s">
        <v>120</v>
      </c>
      <c r="B6" s="56" t="s">
        <v>55</v>
      </c>
      <c r="C6" s="56" t="s">
        <v>55</v>
      </c>
    </row>
    <row r="7" spans="1:3">
      <c r="A7" s="63"/>
      <c r="B7" s="51"/>
      <c r="C7" s="51"/>
    </row>
    <row r="8" spans="1:3" ht="23.1" customHeight="1">
      <c r="A8" s="6" t="s">
        <v>156</v>
      </c>
      <c r="B8" s="8">
        <v>0</v>
      </c>
      <c r="C8" s="7">
        <v>22119194534</v>
      </c>
    </row>
    <row r="9" spans="1:3" ht="23.1" customHeight="1">
      <c r="A9" s="6" t="s">
        <v>30</v>
      </c>
      <c r="B9" s="8">
        <v>0</v>
      </c>
      <c r="C9" s="7">
        <v>22119194534</v>
      </c>
    </row>
    <row r="10" spans="1:3" ht="23.1" customHeight="1">
      <c r="A10" s="6" t="s">
        <v>31</v>
      </c>
      <c r="B10" s="8"/>
      <c r="C10" s="8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"/>
  <sheetViews>
    <sheetView rightToLeft="1" zoomScaleNormal="100" zoomScaleSheetLayoutView="106" workbookViewId="0">
      <selection activeCell="D18" sqref="D18"/>
    </sheetView>
  </sheetViews>
  <sheetFormatPr defaultColWidth="9" defaultRowHeight="18.75"/>
  <cols>
    <col min="1" max="1" width="19" style="9" bestFit="1" customWidth="1"/>
    <col min="2" max="2" width="13" style="9" customWidth="1"/>
    <col min="3" max="4" width="17.875" style="9" bestFit="1" customWidth="1"/>
    <col min="5" max="5" width="13" style="9" customWidth="1"/>
    <col min="6" max="6" width="18" style="9" bestFit="1" customWidth="1"/>
    <col min="7" max="7" width="13" style="9" customWidth="1"/>
    <col min="8" max="8" width="18" style="9" bestFit="1" customWidth="1"/>
    <col min="9" max="10" width="13" style="9" customWidth="1"/>
    <col min="11" max="11" width="17.75" style="9" bestFit="1" customWidth="1"/>
    <col min="12" max="12" width="17.875" style="9" bestFit="1" customWidth="1"/>
    <col min="13" max="13" width="13" style="9" customWidth="1"/>
    <col min="14" max="14" width="9" style="2" customWidth="1"/>
    <col min="15" max="16384" width="9" style="2"/>
  </cols>
  <sheetData>
    <row r="1" spans="1:13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>
      <c r="A2" s="36" t="s">
        <v>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>
      <c r="A3" s="36" t="s">
        <v>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>
      <c r="A4" s="42" t="s">
        <v>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>
      <c r="A5" s="42" t="s">
        <v>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7" spans="1:13" ht="18.75" customHeight="1">
      <c r="A7" s="3"/>
      <c r="B7" s="38" t="s">
        <v>10</v>
      </c>
      <c r="C7" s="38"/>
      <c r="D7" s="38"/>
      <c r="E7" s="43" t="s">
        <v>11</v>
      </c>
      <c r="F7" s="43"/>
      <c r="G7" s="43"/>
      <c r="H7" s="43"/>
      <c r="I7" s="38" t="s">
        <v>12</v>
      </c>
      <c r="J7" s="38"/>
      <c r="K7" s="38"/>
      <c r="L7" s="38"/>
      <c r="M7" s="38"/>
    </row>
    <row r="8" spans="1:13" ht="17.25" customHeight="1">
      <c r="A8" s="37" t="s">
        <v>13</v>
      </c>
      <c r="B8" s="37" t="s">
        <v>14</v>
      </c>
      <c r="C8" s="37" t="s">
        <v>15</v>
      </c>
      <c r="D8" s="41" t="s">
        <v>16</v>
      </c>
      <c r="E8" s="39" t="s">
        <v>17</v>
      </c>
      <c r="F8" s="39"/>
      <c r="G8" s="40" t="s">
        <v>18</v>
      </c>
      <c r="H8" s="40"/>
      <c r="I8" s="41" t="s">
        <v>14</v>
      </c>
      <c r="J8" s="41" t="s">
        <v>19</v>
      </c>
      <c r="K8" s="41" t="s">
        <v>15</v>
      </c>
      <c r="L8" s="41" t="s">
        <v>16</v>
      </c>
      <c r="M8" s="44" t="s">
        <v>20</v>
      </c>
    </row>
    <row r="9" spans="1:13" ht="20.25" customHeight="1">
      <c r="A9" s="38"/>
      <c r="B9" s="38"/>
      <c r="C9" s="38"/>
      <c r="D9" s="38"/>
      <c r="E9" s="4" t="s">
        <v>14</v>
      </c>
      <c r="F9" s="4" t="s">
        <v>21</v>
      </c>
      <c r="G9" s="4" t="s">
        <v>14</v>
      </c>
      <c r="H9" s="4" t="s">
        <v>22</v>
      </c>
      <c r="I9" s="38"/>
      <c r="J9" s="38"/>
      <c r="K9" s="38"/>
      <c r="L9" s="38"/>
      <c r="M9" s="45"/>
    </row>
    <row r="10" spans="1:13" ht="23.1" customHeight="1">
      <c r="A10" s="6" t="s">
        <v>23</v>
      </c>
      <c r="B10" s="7">
        <v>53088886</v>
      </c>
      <c r="C10" s="7">
        <v>1124902915446</v>
      </c>
      <c r="D10" s="7">
        <v>908721463595</v>
      </c>
      <c r="E10" s="7">
        <v>263650</v>
      </c>
      <c r="F10" s="7">
        <v>4006598318</v>
      </c>
      <c r="G10" s="7">
        <v>124476</v>
      </c>
      <c r="H10" s="7">
        <v>1863688237</v>
      </c>
      <c r="I10" s="7">
        <v>53228060</v>
      </c>
      <c r="J10" s="7">
        <v>13250</v>
      </c>
      <c r="K10" s="7">
        <v>1126273969952</v>
      </c>
      <c r="L10" s="7">
        <v>704735788438</v>
      </c>
      <c r="M10" s="8">
        <v>42.25</v>
      </c>
    </row>
    <row r="11" spans="1:13" ht="23.1" customHeight="1">
      <c r="A11" s="6" t="s">
        <v>24</v>
      </c>
      <c r="B11" s="7">
        <v>81913527</v>
      </c>
      <c r="C11" s="7">
        <v>492673273137</v>
      </c>
      <c r="D11" s="7">
        <v>559044192677</v>
      </c>
      <c r="E11" s="7">
        <v>2818677</v>
      </c>
      <c r="F11" s="7">
        <v>19805726773</v>
      </c>
      <c r="G11" s="7">
        <v>2966123</v>
      </c>
      <c r="H11" s="7">
        <v>21267447578</v>
      </c>
      <c r="I11" s="7">
        <v>81766081</v>
      </c>
      <c r="J11" s="7">
        <v>7190</v>
      </c>
      <c r="K11" s="7">
        <v>494605373929</v>
      </c>
      <c r="L11" s="7">
        <v>587451319822</v>
      </c>
      <c r="M11" s="8">
        <v>35.22</v>
      </c>
    </row>
    <row r="12" spans="1:13" ht="23.1" customHeight="1">
      <c r="A12" s="6" t="s">
        <v>25</v>
      </c>
      <c r="B12" s="7">
        <v>30857675</v>
      </c>
      <c r="C12" s="7">
        <v>581394589124</v>
      </c>
      <c r="D12" s="7">
        <v>582108209000</v>
      </c>
      <c r="E12" s="7">
        <v>269656718</v>
      </c>
      <c r="F12" s="7">
        <v>5150322180792</v>
      </c>
      <c r="G12" s="7">
        <v>264926022</v>
      </c>
      <c r="H12" s="7">
        <v>5053975103910</v>
      </c>
      <c r="I12" s="7">
        <v>35588371</v>
      </c>
      <c r="J12" s="7">
        <v>19297</v>
      </c>
      <c r="K12" s="7">
        <v>685375154971</v>
      </c>
      <c r="L12" s="7">
        <v>686723042112</v>
      </c>
      <c r="M12" s="8">
        <v>41.17</v>
      </c>
    </row>
    <row r="13" spans="1:13" ht="23.1" customHeight="1">
      <c r="A13" s="6" t="s">
        <v>26</v>
      </c>
      <c r="B13" s="7">
        <v>186328</v>
      </c>
      <c r="C13" s="7">
        <v>10004335140</v>
      </c>
      <c r="D13" s="7">
        <v>10062619827</v>
      </c>
      <c r="E13" s="7">
        <v>0</v>
      </c>
      <c r="F13" s="7">
        <v>0</v>
      </c>
      <c r="G13" s="7">
        <v>0</v>
      </c>
      <c r="H13" s="7">
        <v>0</v>
      </c>
      <c r="I13" s="7">
        <v>186328</v>
      </c>
      <c r="J13" s="7">
        <v>55368</v>
      </c>
      <c r="K13" s="7">
        <v>10004335140</v>
      </c>
      <c r="L13" s="7">
        <v>10314674343</v>
      </c>
      <c r="M13" s="8">
        <v>0.62</v>
      </c>
    </row>
    <row r="14" spans="1:13" ht="23.1" customHeight="1">
      <c r="A14" s="6" t="s">
        <v>27</v>
      </c>
      <c r="B14" s="7">
        <v>0</v>
      </c>
      <c r="C14" s="7">
        <v>0</v>
      </c>
      <c r="D14" s="7">
        <v>0</v>
      </c>
      <c r="E14" s="7">
        <v>355211</v>
      </c>
      <c r="F14" s="7">
        <v>9999998663</v>
      </c>
      <c r="G14" s="7">
        <v>15812</v>
      </c>
      <c r="H14" s="7">
        <v>450004190</v>
      </c>
      <c r="I14" s="7">
        <v>339399</v>
      </c>
      <c r="J14" s="7">
        <v>28465</v>
      </c>
      <c r="K14" s="7">
        <v>9554854850</v>
      </c>
      <c r="L14" s="7">
        <v>9659181102</v>
      </c>
      <c r="M14" s="8">
        <v>0.57999999999999996</v>
      </c>
    </row>
    <row r="15" spans="1:13" ht="23.1" customHeight="1">
      <c r="A15" s="6" t="s">
        <v>28</v>
      </c>
      <c r="B15" s="7">
        <v>682076</v>
      </c>
      <c r="C15" s="7">
        <v>14195298520</v>
      </c>
      <c r="D15" s="7">
        <v>14907576079</v>
      </c>
      <c r="E15" s="7">
        <v>0</v>
      </c>
      <c r="F15" s="7">
        <v>0</v>
      </c>
      <c r="G15" s="7">
        <v>0</v>
      </c>
      <c r="H15" s="7">
        <v>0</v>
      </c>
      <c r="I15" s="7">
        <v>682076</v>
      </c>
      <c r="J15" s="7">
        <v>22404</v>
      </c>
      <c r="K15" s="7">
        <v>14195298520</v>
      </c>
      <c r="L15" s="7">
        <v>15280657661</v>
      </c>
      <c r="M15" s="8">
        <v>0.92</v>
      </c>
    </row>
    <row r="16" spans="1:13" ht="23.1" customHeight="1">
      <c r="A16" s="6" t="s">
        <v>29</v>
      </c>
      <c r="B16" s="7">
        <v>0</v>
      </c>
      <c r="C16" s="7">
        <v>0</v>
      </c>
      <c r="D16" s="7">
        <v>0</v>
      </c>
      <c r="E16" s="7">
        <v>451937</v>
      </c>
      <c r="F16" s="7">
        <v>6750040607</v>
      </c>
      <c r="G16" s="7">
        <v>0</v>
      </c>
      <c r="H16" s="7">
        <v>0</v>
      </c>
      <c r="I16" s="7">
        <v>451937</v>
      </c>
      <c r="J16" s="7">
        <v>15147</v>
      </c>
      <c r="K16" s="7">
        <v>6750040607</v>
      </c>
      <c r="L16" s="7">
        <v>6845233037</v>
      </c>
      <c r="M16" s="8">
        <v>0.41</v>
      </c>
    </row>
    <row r="17" spans="1:13" ht="23.1" customHeight="1">
      <c r="A17" s="6" t="s">
        <v>30</v>
      </c>
      <c r="B17" s="7"/>
      <c r="C17" s="7">
        <f>SUBTOTAL(109,C10:C16)</f>
        <v>2223170411367</v>
      </c>
      <c r="D17" s="7">
        <f>SUBTOTAL(109,D10:D16)</f>
        <v>2074844061178</v>
      </c>
      <c r="E17" s="7"/>
      <c r="F17" s="7">
        <f>SUBTOTAL(109,F10:F16)</f>
        <v>5190884545153</v>
      </c>
      <c r="G17" s="7"/>
      <c r="H17" s="7">
        <f>SUBTOTAL(109,H10:H16)</f>
        <v>5077556243915</v>
      </c>
      <c r="I17" s="7"/>
      <c r="J17" s="7">
        <f>SUBTOTAL(109,J10:J16)</f>
        <v>161121</v>
      </c>
      <c r="K17" s="7">
        <f>SUBTOTAL(109,K10:K16)</f>
        <v>2346759027969</v>
      </c>
      <c r="L17" s="7">
        <f>SUBTOTAL(109,L10:L16)</f>
        <v>2021009896515</v>
      </c>
      <c r="M17" s="8">
        <v>121.17</v>
      </c>
    </row>
    <row r="18" spans="1:13" ht="23.1" customHeight="1">
      <c r="A18" s="6" t="s">
        <v>31</v>
      </c>
      <c r="B18" s="7"/>
      <c r="C18" s="8"/>
      <c r="D18" s="8"/>
      <c r="E18" s="8"/>
      <c r="F18" s="8"/>
      <c r="G18" s="8"/>
      <c r="H18" s="8"/>
      <c r="I18" s="7"/>
      <c r="J18" s="8"/>
      <c r="K18" s="8"/>
      <c r="L18" s="8"/>
      <c r="M18" s="8"/>
    </row>
  </sheetData>
  <mergeCells count="19"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</mergeCells>
  <pageMargins left="0.7" right="0.7" top="0.75" bottom="0.75" header="0.3" footer="0.3"/>
  <pageSetup paperSize="9" scale="93" orientation="landscape" horizontalDpi="4294967295" verticalDpi="4294967295"/>
  <headerFooter differentOddEven="1" differentFirst="1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"/>
  <sheetViews>
    <sheetView rightToLeft="1" zoomScaleNormal="100" zoomScaleSheetLayoutView="106" workbookViewId="0">
      <selection activeCell="Q11" sqref="Q11"/>
    </sheetView>
  </sheetViews>
  <sheetFormatPr defaultColWidth="9" defaultRowHeight="18.75"/>
  <cols>
    <col min="1" max="1" width="31" style="5" bestFit="1" customWidth="1"/>
    <col min="2" max="11" width="13" style="5" customWidth="1"/>
    <col min="12" max="12" width="15.5" style="5" bestFit="1" customWidth="1"/>
    <col min="13" max="16" width="13" style="5" customWidth="1"/>
    <col min="17" max="18" width="15.5" style="5" bestFit="1" customWidth="1"/>
    <col min="19" max="19" width="13" style="5" customWidth="1"/>
    <col min="20" max="20" width="9" style="33" customWidth="1"/>
    <col min="21" max="16384" width="9" style="33"/>
  </cols>
  <sheetData>
    <row r="1" spans="1:19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>
      <c r="A2" s="36" t="s">
        <v>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>
      <c r="A3" s="36" t="s">
        <v>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>
      <c r="A4" s="42" t="s">
        <v>32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6" spans="1:19" ht="18" customHeight="1">
      <c r="A6" s="38" t="s">
        <v>33</v>
      </c>
      <c r="B6" s="38"/>
      <c r="C6" s="38"/>
      <c r="D6" s="38"/>
      <c r="E6" s="38"/>
      <c r="F6" s="38"/>
      <c r="G6" s="38"/>
      <c r="H6" s="38" t="s">
        <v>10</v>
      </c>
      <c r="I6" s="38"/>
      <c r="J6" s="38"/>
      <c r="K6" s="43" t="s">
        <v>11</v>
      </c>
      <c r="L6" s="43"/>
      <c r="M6" s="43"/>
      <c r="N6" s="43"/>
      <c r="O6" s="38" t="s">
        <v>12</v>
      </c>
      <c r="P6" s="38"/>
      <c r="Q6" s="38"/>
      <c r="R6" s="38"/>
      <c r="S6" s="38"/>
    </row>
    <row r="7" spans="1:19" ht="26.25" customHeight="1">
      <c r="A7" s="37" t="s">
        <v>34</v>
      </c>
      <c r="B7" s="46" t="s">
        <v>35</v>
      </c>
      <c r="C7" s="48" t="s">
        <v>36</v>
      </c>
      <c r="D7" s="41" t="s">
        <v>37</v>
      </c>
      <c r="E7" s="39" t="s">
        <v>38</v>
      </c>
      <c r="F7" s="40" t="s">
        <v>39</v>
      </c>
      <c r="G7" s="40" t="s">
        <v>40</v>
      </c>
      <c r="H7" s="41" t="s">
        <v>14</v>
      </c>
      <c r="I7" s="41" t="s">
        <v>15</v>
      </c>
      <c r="J7" s="41" t="s">
        <v>16</v>
      </c>
      <c r="K7" s="40" t="s">
        <v>17</v>
      </c>
      <c r="L7" s="40"/>
      <c r="M7" s="40" t="s">
        <v>18</v>
      </c>
      <c r="N7" s="40"/>
      <c r="O7" s="41" t="s">
        <v>14</v>
      </c>
      <c r="P7" s="41" t="s">
        <v>41</v>
      </c>
      <c r="Q7" s="41" t="s">
        <v>15</v>
      </c>
      <c r="R7" s="41" t="s">
        <v>16</v>
      </c>
      <c r="S7" s="44" t="s">
        <v>42</v>
      </c>
    </row>
    <row r="8" spans="1:19" s="5" customFormat="1" ht="40.5" customHeight="1">
      <c r="A8" s="38"/>
      <c r="B8" s="47"/>
      <c r="C8" s="47"/>
      <c r="D8" s="38"/>
      <c r="E8" s="43"/>
      <c r="F8" s="43"/>
      <c r="G8" s="43"/>
      <c r="H8" s="38"/>
      <c r="I8" s="38"/>
      <c r="J8" s="38"/>
      <c r="K8" s="4" t="s">
        <v>14</v>
      </c>
      <c r="L8" s="4" t="s">
        <v>21</v>
      </c>
      <c r="M8" s="4" t="s">
        <v>14</v>
      </c>
      <c r="N8" s="4" t="s">
        <v>22</v>
      </c>
      <c r="O8" s="38"/>
      <c r="P8" s="38"/>
      <c r="Q8" s="38"/>
      <c r="R8" s="38"/>
      <c r="S8" s="45"/>
    </row>
    <row r="9" spans="1:19" ht="23.1" customHeight="1">
      <c r="A9" s="6" t="s">
        <v>43</v>
      </c>
      <c r="B9" s="5" t="s">
        <v>44</v>
      </c>
      <c r="C9" s="5" t="s">
        <v>44</v>
      </c>
      <c r="D9" s="5" t="s">
        <v>45</v>
      </c>
      <c r="E9" s="5" t="s">
        <v>46</v>
      </c>
      <c r="F9" s="7">
        <v>1000000</v>
      </c>
      <c r="G9" s="8">
        <v>0.23</v>
      </c>
      <c r="H9" s="7">
        <v>0</v>
      </c>
      <c r="I9" s="8">
        <v>0</v>
      </c>
      <c r="J9" s="8">
        <v>0</v>
      </c>
      <c r="K9" s="7">
        <v>40000</v>
      </c>
      <c r="L9" s="7">
        <v>37987521000</v>
      </c>
      <c r="M9" s="7">
        <v>0</v>
      </c>
      <c r="N9" s="8">
        <v>0</v>
      </c>
      <c r="O9" s="7">
        <v>40000</v>
      </c>
      <c r="P9" s="7">
        <v>949000</v>
      </c>
      <c r="Q9" s="7">
        <v>37987521000</v>
      </c>
      <c r="R9" s="7">
        <v>37932479000</v>
      </c>
      <c r="S9" s="8">
        <v>2.27</v>
      </c>
    </row>
    <row r="10" spans="1:19" ht="23.1" customHeight="1">
      <c r="A10" s="6" t="s">
        <v>30</v>
      </c>
      <c r="B10" s="6"/>
      <c r="C10" s="6"/>
      <c r="F10" s="7">
        <v>1000000</v>
      </c>
      <c r="G10" s="8">
        <v>0.23</v>
      </c>
      <c r="H10" s="7"/>
      <c r="I10" s="8">
        <v>0</v>
      </c>
      <c r="J10" s="8">
        <v>0</v>
      </c>
      <c r="K10" s="7"/>
      <c r="L10" s="7">
        <f>SUBTOTAL(109,L9)</f>
        <v>37987521000</v>
      </c>
      <c r="M10" s="7"/>
      <c r="N10" s="8">
        <v>0</v>
      </c>
      <c r="O10" s="7"/>
      <c r="P10" s="7">
        <f>SUBTOTAL(109,P9)</f>
        <v>949000</v>
      </c>
      <c r="Q10" s="7">
        <f>SUBTOTAL(109,Q9)</f>
        <v>37987521000</v>
      </c>
      <c r="R10" s="7">
        <f>SUBTOTAL(109,R9)</f>
        <v>37932479000</v>
      </c>
      <c r="S10" s="8">
        <v>2.27</v>
      </c>
    </row>
    <row r="11" spans="1:19" ht="23.1" customHeight="1">
      <c r="A11" s="21" t="s">
        <v>31</v>
      </c>
      <c r="B11" s="32"/>
      <c r="C11" s="32"/>
      <c r="D11" s="3"/>
      <c r="E11" s="3"/>
      <c r="F11" s="26"/>
      <c r="G11" s="26"/>
      <c r="H11" s="34"/>
      <c r="I11" s="26"/>
      <c r="J11" s="26"/>
      <c r="K11" s="34"/>
      <c r="L11" s="26"/>
      <c r="M11" s="34"/>
      <c r="N11" s="26"/>
      <c r="O11" s="34"/>
      <c r="P11" s="26"/>
      <c r="Q11" s="26"/>
      <c r="R11" s="26"/>
      <c r="S11" s="26"/>
    </row>
  </sheetData>
  <mergeCells count="25">
    <mergeCell ref="R7:R8"/>
    <mergeCell ref="S7:S8"/>
    <mergeCell ref="O7:O8"/>
    <mergeCell ref="Q7:Q8"/>
    <mergeCell ref="P7:P8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A1:S1"/>
    <mergeCell ref="A2:S2"/>
    <mergeCell ref="A3:S3"/>
    <mergeCell ref="A4:S4"/>
    <mergeCell ref="K6:N6"/>
    <mergeCell ref="O6:S6"/>
  </mergeCells>
  <pageMargins left="0.7" right="0.7" top="0.75" bottom="0.75" header="0.3" footer="0.3"/>
  <pageSetup paperSize="9" scale="76" orientation="landscape" horizontalDpi="4294967295" verticalDpi="4294967295"/>
  <headerFooter differentOddEven="1" differentFirst="1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rightToLeft="1" zoomScaleNormal="100" zoomScaleSheetLayoutView="106" workbookViewId="0">
      <selection activeCell="F10" sqref="F10"/>
    </sheetView>
  </sheetViews>
  <sheetFormatPr defaultColWidth="9" defaultRowHeight="18.75"/>
  <cols>
    <col min="1" max="1" width="27.375" style="9" bestFit="1" customWidth="1"/>
    <col min="2" max="2" width="16.125" style="5" bestFit="1" customWidth="1"/>
    <col min="3" max="3" width="13.375" style="5" bestFit="1" customWidth="1"/>
    <col min="4" max="4" width="13.5" style="9" customWidth="1"/>
    <col min="5" max="5" width="15.75" style="9" customWidth="1"/>
    <col min="6" max="6" width="14.25" style="9" customWidth="1"/>
    <col min="7" max="8" width="16.5" style="9" customWidth="1"/>
    <col min="9" max="9" width="14.25" style="9" customWidth="1"/>
    <col min="10" max="10" width="13" style="9" customWidth="1"/>
    <col min="11" max="11" width="9" style="2" customWidth="1"/>
    <col min="12" max="16384" width="9" style="2"/>
  </cols>
  <sheetData>
    <row r="1" spans="1:10">
      <c r="A1" s="36" t="s">
        <v>1</v>
      </c>
      <c r="B1" s="36"/>
      <c r="C1" s="36"/>
      <c r="D1" s="36"/>
      <c r="E1" s="36"/>
      <c r="F1" s="36"/>
      <c r="G1" s="36"/>
      <c r="H1" s="36"/>
      <c r="I1" s="36"/>
    </row>
    <row r="2" spans="1:10">
      <c r="A2" s="36" t="s">
        <v>6</v>
      </c>
      <c r="B2" s="36"/>
      <c r="C2" s="36"/>
      <c r="D2" s="36"/>
      <c r="E2" s="36"/>
      <c r="F2" s="36"/>
      <c r="G2" s="36"/>
      <c r="H2" s="36"/>
      <c r="I2" s="36"/>
    </row>
    <row r="3" spans="1:10">
      <c r="A3" s="36" t="s">
        <v>7</v>
      </c>
      <c r="B3" s="36"/>
      <c r="C3" s="36"/>
      <c r="D3" s="36"/>
      <c r="E3" s="36"/>
      <c r="F3" s="36"/>
      <c r="G3" s="36"/>
      <c r="H3" s="36"/>
      <c r="I3" s="36"/>
    </row>
    <row r="4" spans="1:10">
      <c r="A4" s="42" t="s">
        <v>49</v>
      </c>
      <c r="B4" s="42"/>
      <c r="C4" s="42"/>
      <c r="D4" s="42"/>
      <c r="E4" s="42"/>
      <c r="F4" s="42"/>
      <c r="G4" s="42"/>
      <c r="H4" s="42"/>
      <c r="I4" s="42"/>
    </row>
    <row r="5" spans="1:10" ht="19.5" thickBot="1">
      <c r="B5" s="4"/>
      <c r="C5" s="4"/>
      <c r="D5" s="13"/>
      <c r="E5" s="13"/>
      <c r="F5" s="13"/>
      <c r="G5" s="13"/>
      <c r="H5" s="13"/>
    </row>
    <row r="6" spans="1:10" ht="18.75" customHeight="1" thickBot="1">
      <c r="A6" s="3"/>
      <c r="B6" s="38" t="s">
        <v>50</v>
      </c>
      <c r="C6" s="38"/>
      <c r="D6" s="38"/>
      <c r="E6" s="38"/>
      <c r="F6" s="35" t="s">
        <v>10</v>
      </c>
      <c r="G6" s="43" t="s">
        <v>11</v>
      </c>
      <c r="H6" s="43"/>
      <c r="I6" s="50" t="s">
        <v>12</v>
      </c>
      <c r="J6" s="50"/>
    </row>
    <row r="7" spans="1:10" ht="31.9" customHeight="1">
      <c r="A7" s="29" t="s">
        <v>51</v>
      </c>
      <c r="B7" s="30" t="s">
        <v>52</v>
      </c>
      <c r="C7" s="30" t="s">
        <v>53</v>
      </c>
      <c r="D7" s="30" t="s">
        <v>54</v>
      </c>
      <c r="E7" s="30" t="s">
        <v>47</v>
      </c>
      <c r="F7" s="31" t="s">
        <v>55</v>
      </c>
      <c r="G7" s="30" t="s">
        <v>56</v>
      </c>
      <c r="H7" s="30" t="s">
        <v>57</v>
      </c>
      <c r="I7" s="28" t="s">
        <v>55</v>
      </c>
      <c r="J7" s="28" t="s">
        <v>48</v>
      </c>
    </row>
    <row r="8" spans="1:10" ht="23.1" customHeight="1">
      <c r="A8" s="6" t="s">
        <v>58</v>
      </c>
      <c r="B8" s="5" t="s">
        <v>59</v>
      </c>
      <c r="C8" s="5" t="s">
        <v>60</v>
      </c>
      <c r="D8" s="6" t="s">
        <v>61</v>
      </c>
      <c r="E8" s="6" t="s">
        <v>61</v>
      </c>
      <c r="F8" s="7">
        <v>385262888</v>
      </c>
      <c r="G8" s="7">
        <v>1578946</v>
      </c>
      <c r="H8" s="7">
        <v>200000</v>
      </c>
      <c r="I8" s="7">
        <v>386641834</v>
      </c>
      <c r="J8" s="8">
        <v>0.02</v>
      </c>
    </row>
    <row r="9" spans="1:10" ht="23.1" customHeight="1">
      <c r="A9" s="6" t="s">
        <v>62</v>
      </c>
      <c r="B9" s="5" t="s">
        <v>63</v>
      </c>
      <c r="C9" s="5" t="s">
        <v>64</v>
      </c>
      <c r="D9" s="6" t="s">
        <v>61</v>
      </c>
      <c r="E9" s="6" t="s">
        <v>61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0" ht="23.1" customHeight="1">
      <c r="A10" s="6" t="s">
        <v>65</v>
      </c>
      <c r="B10" s="5" t="s">
        <v>66</v>
      </c>
      <c r="C10" s="5" t="s">
        <v>64</v>
      </c>
      <c r="D10" s="6" t="s">
        <v>61</v>
      </c>
      <c r="E10" s="6" t="s">
        <v>61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0" ht="23.1" customHeight="1">
      <c r="A11" s="6" t="s">
        <v>67</v>
      </c>
      <c r="B11" s="5" t="s">
        <v>68</v>
      </c>
      <c r="C11" s="5" t="s">
        <v>64</v>
      </c>
      <c r="D11" s="6" t="s">
        <v>61</v>
      </c>
      <c r="E11" s="6" t="s">
        <v>61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0" ht="23.1" customHeight="1">
      <c r="A12" s="6" t="s">
        <v>69</v>
      </c>
      <c r="B12" s="5" t="s">
        <v>70</v>
      </c>
      <c r="C12" s="5" t="s">
        <v>64</v>
      </c>
      <c r="D12" s="6" t="s">
        <v>61</v>
      </c>
      <c r="E12" s="6" t="s">
        <v>61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0" ht="23.1" customHeight="1">
      <c r="A13" s="6" t="s">
        <v>71</v>
      </c>
      <c r="B13" s="5" t="s">
        <v>72</v>
      </c>
      <c r="C13" s="5" t="s">
        <v>60</v>
      </c>
      <c r="D13" s="6" t="s">
        <v>61</v>
      </c>
      <c r="E13" s="6" t="s">
        <v>61</v>
      </c>
      <c r="F13" s="7">
        <v>3996171</v>
      </c>
      <c r="G13" s="7">
        <v>16378</v>
      </c>
      <c r="H13" s="7">
        <v>200000</v>
      </c>
      <c r="I13" s="7">
        <v>3812549</v>
      </c>
      <c r="J13" s="8">
        <v>0</v>
      </c>
    </row>
    <row r="14" spans="1:10" ht="23.1" customHeight="1">
      <c r="A14" s="6" t="s">
        <v>73</v>
      </c>
      <c r="B14" s="5" t="s">
        <v>74</v>
      </c>
      <c r="C14" s="5" t="s">
        <v>64</v>
      </c>
      <c r="D14" s="6" t="s">
        <v>61</v>
      </c>
      <c r="E14" s="6" t="s">
        <v>61</v>
      </c>
      <c r="F14" s="7">
        <v>0</v>
      </c>
      <c r="G14" s="7">
        <v>0</v>
      </c>
      <c r="H14" s="7">
        <v>0</v>
      </c>
      <c r="I14" s="7">
        <v>0</v>
      </c>
      <c r="J14" s="8">
        <v>0</v>
      </c>
    </row>
    <row r="15" spans="1:10" ht="23.1" customHeight="1">
      <c r="A15" s="6" t="s">
        <v>75</v>
      </c>
      <c r="B15" s="5" t="s">
        <v>76</v>
      </c>
      <c r="C15" s="5" t="s">
        <v>60</v>
      </c>
      <c r="D15" s="6" t="s">
        <v>61</v>
      </c>
      <c r="E15" s="6" t="s">
        <v>61</v>
      </c>
      <c r="F15" s="7">
        <v>82309205</v>
      </c>
      <c r="G15" s="7">
        <v>337333</v>
      </c>
      <c r="H15" s="7">
        <v>200000</v>
      </c>
      <c r="I15" s="7">
        <v>82446538</v>
      </c>
      <c r="J15" s="8">
        <v>0</v>
      </c>
    </row>
    <row r="16" spans="1:10" ht="23.1" customHeight="1">
      <c r="A16" s="6" t="s">
        <v>77</v>
      </c>
      <c r="B16" s="5" t="s">
        <v>78</v>
      </c>
      <c r="C16" s="5" t="s">
        <v>60</v>
      </c>
      <c r="D16" s="6" t="s">
        <v>61</v>
      </c>
      <c r="E16" s="6" t="s">
        <v>61</v>
      </c>
      <c r="F16" s="7">
        <v>658882</v>
      </c>
      <c r="G16" s="7">
        <v>2697</v>
      </c>
      <c r="H16" s="7">
        <v>0</v>
      </c>
      <c r="I16" s="7">
        <v>661579</v>
      </c>
      <c r="J16" s="8">
        <v>0</v>
      </c>
    </row>
    <row r="17" spans="1:10" ht="23.1" customHeight="1">
      <c r="A17" s="6" t="s">
        <v>79</v>
      </c>
      <c r="B17" s="5" t="s">
        <v>80</v>
      </c>
      <c r="C17" s="5" t="s">
        <v>81</v>
      </c>
      <c r="D17" s="6" t="s">
        <v>61</v>
      </c>
      <c r="E17" s="6" t="s">
        <v>61</v>
      </c>
      <c r="F17" s="7">
        <v>13744219444</v>
      </c>
      <c r="G17" s="7">
        <v>0</v>
      </c>
      <c r="H17" s="7">
        <v>13543747903</v>
      </c>
      <c r="I17" s="7">
        <v>200471541</v>
      </c>
      <c r="J17" s="8">
        <v>0.01</v>
      </c>
    </row>
    <row r="18" spans="1:10" ht="23.1" customHeight="1">
      <c r="A18" s="6" t="s">
        <v>82</v>
      </c>
      <c r="B18" s="5" t="s">
        <v>83</v>
      </c>
      <c r="C18" s="5" t="s">
        <v>64</v>
      </c>
      <c r="D18" s="6" t="s">
        <v>61</v>
      </c>
      <c r="E18" s="6" t="s">
        <v>61</v>
      </c>
      <c r="F18" s="7">
        <v>0</v>
      </c>
      <c r="G18" s="7">
        <v>0</v>
      </c>
      <c r="H18" s="7">
        <v>0</v>
      </c>
      <c r="I18" s="7">
        <v>0</v>
      </c>
      <c r="J18" s="8">
        <v>0</v>
      </c>
    </row>
    <row r="19" spans="1:10" ht="23.1" customHeight="1">
      <c r="A19" s="6" t="s">
        <v>84</v>
      </c>
      <c r="B19" s="5" t="s">
        <v>85</v>
      </c>
      <c r="C19" s="5" t="s">
        <v>64</v>
      </c>
      <c r="D19" s="6" t="s">
        <v>61</v>
      </c>
      <c r="E19" s="6" t="s">
        <v>61</v>
      </c>
      <c r="F19" s="7">
        <v>0</v>
      </c>
      <c r="G19" s="7">
        <v>0</v>
      </c>
      <c r="H19" s="7">
        <v>0</v>
      </c>
      <c r="I19" s="7">
        <v>0</v>
      </c>
      <c r="J19" s="8">
        <v>0</v>
      </c>
    </row>
    <row r="20" spans="1:10" ht="23.1" customHeight="1">
      <c r="A20" s="6" t="s">
        <v>86</v>
      </c>
      <c r="B20" s="5" t="s">
        <v>87</v>
      </c>
      <c r="C20" s="5" t="s">
        <v>64</v>
      </c>
      <c r="D20" s="6" t="s">
        <v>61</v>
      </c>
      <c r="E20" s="6" t="s">
        <v>61</v>
      </c>
      <c r="F20" s="7">
        <v>0</v>
      </c>
      <c r="G20" s="7">
        <v>0</v>
      </c>
      <c r="H20" s="7">
        <v>0</v>
      </c>
      <c r="I20" s="7">
        <v>0</v>
      </c>
      <c r="J20" s="8">
        <v>0</v>
      </c>
    </row>
    <row r="21" spans="1:10" ht="23.1" customHeight="1">
      <c r="A21" s="6" t="s">
        <v>88</v>
      </c>
      <c r="B21" s="5" t="s">
        <v>89</v>
      </c>
      <c r="C21" s="5" t="s">
        <v>64</v>
      </c>
      <c r="D21" s="6" t="s">
        <v>61</v>
      </c>
      <c r="E21" s="6" t="s">
        <v>61</v>
      </c>
      <c r="F21" s="7">
        <v>0</v>
      </c>
      <c r="G21" s="7">
        <v>0</v>
      </c>
      <c r="H21" s="7">
        <v>0</v>
      </c>
      <c r="I21" s="7">
        <v>0</v>
      </c>
      <c r="J21" s="8">
        <v>0</v>
      </c>
    </row>
    <row r="22" spans="1:10" ht="23.1" customHeight="1">
      <c r="A22" s="6" t="s">
        <v>90</v>
      </c>
      <c r="B22" s="5" t="s">
        <v>91</v>
      </c>
      <c r="C22" s="5" t="s">
        <v>81</v>
      </c>
      <c r="D22" s="6" t="s">
        <v>61</v>
      </c>
      <c r="E22" s="6" t="s">
        <v>61</v>
      </c>
      <c r="F22" s="7">
        <v>11659190</v>
      </c>
      <c r="G22" s="7">
        <v>0</v>
      </c>
      <c r="H22" s="7">
        <v>0</v>
      </c>
      <c r="I22" s="7">
        <v>11659190</v>
      </c>
      <c r="J22" s="8">
        <v>0</v>
      </c>
    </row>
    <row r="23" spans="1:10" ht="23.1" customHeight="1">
      <c r="A23" s="6" t="s">
        <v>92</v>
      </c>
      <c r="B23" s="5" t="s">
        <v>93</v>
      </c>
      <c r="C23" s="5" t="s">
        <v>81</v>
      </c>
      <c r="D23" s="6" t="s">
        <v>61</v>
      </c>
      <c r="E23" s="6" t="s">
        <v>61</v>
      </c>
      <c r="F23" s="7">
        <v>5386390662</v>
      </c>
      <c r="G23" s="7">
        <v>0</v>
      </c>
      <c r="H23" s="7">
        <v>0</v>
      </c>
      <c r="I23" s="7">
        <v>5386390662</v>
      </c>
      <c r="J23" s="8">
        <v>0.32</v>
      </c>
    </row>
    <row r="24" spans="1:10" ht="23.1" customHeight="1">
      <c r="A24" s="6" t="s">
        <v>94</v>
      </c>
      <c r="B24" s="5" t="s">
        <v>95</v>
      </c>
      <c r="C24" s="5" t="s">
        <v>60</v>
      </c>
      <c r="D24" s="6" t="s">
        <v>61</v>
      </c>
      <c r="E24" s="6" t="s">
        <v>61</v>
      </c>
      <c r="F24" s="7">
        <v>6734802864</v>
      </c>
      <c r="G24" s="7">
        <v>1904901249275</v>
      </c>
      <c r="H24" s="7">
        <v>1874972703725</v>
      </c>
      <c r="I24" s="7">
        <v>36663348414</v>
      </c>
      <c r="J24" s="8">
        <v>2.2000000000000002</v>
      </c>
    </row>
    <row r="25" spans="1:10" ht="23.1" customHeight="1">
      <c r="A25" s="6" t="s">
        <v>96</v>
      </c>
      <c r="B25" s="5" t="s">
        <v>97</v>
      </c>
      <c r="C25" s="5" t="s">
        <v>81</v>
      </c>
      <c r="D25" s="6" t="s">
        <v>61</v>
      </c>
      <c r="E25" s="6" t="s">
        <v>61</v>
      </c>
      <c r="F25" s="7">
        <v>78000</v>
      </c>
      <c r="G25" s="7">
        <v>0</v>
      </c>
      <c r="H25" s="7">
        <v>0</v>
      </c>
      <c r="I25" s="7">
        <v>78000</v>
      </c>
      <c r="J25" s="8">
        <v>0</v>
      </c>
    </row>
    <row r="26" spans="1:10" ht="23.1" customHeight="1">
      <c r="A26" s="6" t="s">
        <v>98</v>
      </c>
      <c r="B26" s="5" t="s">
        <v>99</v>
      </c>
      <c r="C26" s="5" t="s">
        <v>64</v>
      </c>
      <c r="D26" s="6" t="s">
        <v>61</v>
      </c>
      <c r="E26" s="6" t="s">
        <v>61</v>
      </c>
      <c r="F26" s="7">
        <v>0</v>
      </c>
      <c r="G26" s="7">
        <v>0</v>
      </c>
      <c r="H26" s="7">
        <v>0</v>
      </c>
      <c r="I26" s="7">
        <v>0</v>
      </c>
      <c r="J26" s="8">
        <v>0</v>
      </c>
    </row>
    <row r="27" spans="1:10" ht="23.1" customHeight="1">
      <c r="A27" s="6" t="s">
        <v>100</v>
      </c>
      <c r="B27" s="5" t="s">
        <v>101</v>
      </c>
      <c r="C27" s="5" t="s">
        <v>81</v>
      </c>
      <c r="D27" s="6" t="s">
        <v>61</v>
      </c>
      <c r="E27" s="6" t="s">
        <v>61</v>
      </c>
      <c r="F27" s="7">
        <v>36949042</v>
      </c>
      <c r="G27" s="7">
        <v>0</v>
      </c>
      <c r="H27" s="7">
        <v>0</v>
      </c>
      <c r="I27" s="7">
        <v>36949042</v>
      </c>
      <c r="J27" s="8">
        <v>0</v>
      </c>
    </row>
    <row r="28" spans="1:10" ht="23.1" customHeight="1">
      <c r="A28" s="6" t="s">
        <v>102</v>
      </c>
      <c r="B28" s="5" t="s">
        <v>103</v>
      </c>
      <c r="C28" s="5" t="s">
        <v>81</v>
      </c>
      <c r="D28" s="6" t="s">
        <v>61</v>
      </c>
      <c r="E28" s="6" t="s">
        <v>61</v>
      </c>
      <c r="F28" s="7">
        <v>1049103556</v>
      </c>
      <c r="G28" s="7">
        <v>0</v>
      </c>
      <c r="H28" s="7">
        <v>755645965</v>
      </c>
      <c r="I28" s="7">
        <v>293457591</v>
      </c>
      <c r="J28" s="8">
        <v>0.02</v>
      </c>
    </row>
    <row r="29" spans="1:10" ht="23.1" customHeight="1">
      <c r="A29" s="6" t="s">
        <v>104</v>
      </c>
      <c r="B29" s="5" t="s">
        <v>105</v>
      </c>
      <c r="C29" s="5" t="s">
        <v>81</v>
      </c>
      <c r="D29" s="6" t="s">
        <v>61</v>
      </c>
      <c r="E29" s="6" t="s">
        <v>61</v>
      </c>
      <c r="F29" s="7">
        <v>2904267239</v>
      </c>
      <c r="G29" s="7">
        <v>0</v>
      </c>
      <c r="H29" s="7">
        <v>1247402827</v>
      </c>
      <c r="I29" s="7">
        <v>1656864412</v>
      </c>
      <c r="J29" s="8">
        <v>0.1</v>
      </c>
    </row>
    <row r="30" spans="1:10" ht="23.1" customHeight="1">
      <c r="A30" s="6" t="s">
        <v>30</v>
      </c>
      <c r="D30" s="6"/>
      <c r="E30" s="6"/>
      <c r="F30" s="7">
        <f>SUBTOTAL(109,F8:F29)</f>
        <v>30339697143</v>
      </c>
      <c r="G30" s="7">
        <f t="shared" ref="G30:I30" si="0">SUBTOTAL(109,G8:G29)</f>
        <v>1904903184629</v>
      </c>
      <c r="H30" s="7">
        <f>SUBTOTAL(109,H8:H29)</f>
        <v>1890520100420</v>
      </c>
      <c r="I30" s="7">
        <f>SUBTOTAL(109,I8:I29)</f>
        <v>44722781352</v>
      </c>
      <c r="J30" s="8">
        <f>SUBTOTAL(109,J8:J29)</f>
        <v>2.6700000000000004</v>
      </c>
    </row>
    <row r="31" spans="1:10" ht="23.1" customHeight="1">
      <c r="A31" s="32" t="s">
        <v>31</v>
      </c>
      <c r="B31" s="3"/>
      <c r="C31" s="3"/>
      <c r="D31" s="32"/>
      <c r="E31" s="32"/>
      <c r="F31" s="26"/>
      <c r="G31" s="49"/>
      <c r="H31" s="49"/>
      <c r="I31" s="26"/>
      <c r="J31" s="8"/>
    </row>
    <row r="35" spans="3:3">
      <c r="C35" s="5" t="s">
        <v>106</v>
      </c>
    </row>
  </sheetData>
  <mergeCells count="8">
    <mergeCell ref="G31:H31"/>
    <mergeCell ref="B6:E6"/>
    <mergeCell ref="G6:H6"/>
    <mergeCell ref="A1:I1"/>
    <mergeCell ref="A2:I2"/>
    <mergeCell ref="A3:I3"/>
    <mergeCell ref="A4:I4"/>
    <mergeCell ref="I6:J6"/>
  </mergeCells>
  <pageMargins left="0.7" right="0.7" top="0.75" bottom="0.75" header="0.3" footer="0.3"/>
  <pageSetup paperSize="9" scale="81" orientation="landscape" horizontalDpi="4294967295" verticalDpi="4294967295"/>
  <headerFooter differentOddEven="1" differentFirst="1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"/>
  <sheetViews>
    <sheetView rightToLeft="1" zoomScale="106" zoomScaleNormal="106" workbookViewId="0">
      <selection activeCell="C11" sqref="C11"/>
    </sheetView>
  </sheetViews>
  <sheetFormatPr defaultColWidth="13" defaultRowHeight="18.75"/>
  <cols>
    <col min="1" max="1" width="53.875" style="6" bestFit="1" customWidth="1"/>
    <col min="2" max="2" width="13" style="9" customWidth="1"/>
    <col min="3" max="3" width="17.875" style="9" bestFit="1" customWidth="1"/>
    <col min="4" max="4" width="16.25" style="9" customWidth="1"/>
    <col min="5" max="5" width="17.625" style="9" customWidth="1"/>
    <col min="6" max="20" width="13" style="2" customWidth="1"/>
    <col min="21" max="16384" width="13" style="2"/>
  </cols>
  <sheetData>
    <row r="1" spans="1:19">
      <c r="A1" s="36" t="s">
        <v>1</v>
      </c>
      <c r="B1" s="36"/>
      <c r="C1" s="36"/>
      <c r="D1" s="36"/>
      <c r="E1" s="36"/>
    </row>
    <row r="2" spans="1:19">
      <c r="A2" s="36" t="s">
        <v>107</v>
      </c>
      <c r="B2" s="36"/>
      <c r="C2" s="36"/>
      <c r="D2" s="36"/>
      <c r="E2" s="36"/>
    </row>
    <row r="3" spans="1:19">
      <c r="A3" s="36" t="s">
        <v>108</v>
      </c>
      <c r="B3" s="36"/>
      <c r="C3" s="36"/>
      <c r="D3" s="36"/>
      <c r="E3" s="36"/>
    </row>
    <row r="4" spans="1:19">
      <c r="A4" s="42" t="s">
        <v>109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>
      <c r="A5" s="4" t="s">
        <v>110</v>
      </c>
      <c r="B5" s="4" t="s">
        <v>111</v>
      </c>
      <c r="C5" s="4" t="s">
        <v>55</v>
      </c>
      <c r="D5" s="4" t="s">
        <v>112</v>
      </c>
      <c r="E5" s="4" t="s">
        <v>113</v>
      </c>
    </row>
    <row r="6" spans="1:19" ht="23.1" customHeight="1">
      <c r="A6" s="6" t="s">
        <v>114</v>
      </c>
      <c r="B6" s="5" t="s">
        <v>115</v>
      </c>
      <c r="C6" s="7">
        <v>-147848735318</v>
      </c>
      <c r="D6" s="8">
        <v>117.67</v>
      </c>
      <c r="E6" s="8">
        <v>-8.86</v>
      </c>
    </row>
    <row r="7" spans="1:19" ht="23.1" customHeight="1">
      <c r="A7" s="6" t="s">
        <v>116</v>
      </c>
      <c r="B7" s="5" t="s">
        <v>117</v>
      </c>
      <c r="C7" s="7">
        <v>17349360</v>
      </c>
      <c r="D7" s="8">
        <v>-0.01</v>
      </c>
      <c r="E7" s="8">
        <v>0</v>
      </c>
    </row>
    <row r="8" spans="1:19" ht="23.1" customHeight="1">
      <c r="A8" s="6" t="s">
        <v>118</v>
      </c>
      <c r="B8" s="5" t="s">
        <v>119</v>
      </c>
      <c r="C8" s="7">
        <v>64763553</v>
      </c>
      <c r="D8" s="8">
        <v>-0.05</v>
      </c>
      <c r="E8" s="8">
        <v>0</v>
      </c>
    </row>
    <row r="9" spans="1:19" ht="23.1" customHeight="1">
      <c r="A9" s="6" t="s">
        <v>120</v>
      </c>
      <c r="B9" s="5" t="s">
        <v>121</v>
      </c>
      <c r="C9" s="7">
        <v>22119194534</v>
      </c>
      <c r="D9" s="8">
        <v>-17.600000000000001</v>
      </c>
      <c r="E9" s="8">
        <v>1.33</v>
      </c>
    </row>
    <row r="10" spans="1:19" ht="23.1" customHeight="1">
      <c r="A10" s="6" t="s">
        <v>30</v>
      </c>
      <c r="B10" s="6"/>
      <c r="C10" s="7">
        <f>SUBTOTAL(109,C6:C9)</f>
        <v>-125647427871</v>
      </c>
      <c r="D10" s="8">
        <f>SUBTOTAL(109,D6:D9)</f>
        <v>100.00999999999999</v>
      </c>
      <c r="E10" s="8">
        <f>SUBTOTAL(109,E6:E9)</f>
        <v>-7.5299999999999994</v>
      </c>
    </row>
    <row r="11" spans="1:19" ht="23.1" customHeight="1">
      <c r="A11" s="24" t="s">
        <v>31</v>
      </c>
      <c r="B11" s="25"/>
      <c r="C11" s="26"/>
      <c r="D11" s="26"/>
      <c r="E11" s="2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</sheetData>
  <mergeCells count="4">
    <mergeCell ref="A4:S4"/>
    <mergeCell ref="A1:E1"/>
    <mergeCell ref="A2:E2"/>
    <mergeCell ref="A3:E3"/>
  </mergeCells>
  <pageMargins left="0.7" right="0.7" top="0.75" bottom="0.75" header="0.3" footer="0.3"/>
  <pageSetup paperSize="9" orientation="landscape" horizontalDpi="4294967295" verticalDpi="4294967295"/>
  <headerFooter differentOddEven="1" differentFirst="1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rightToLeft="1" zoomScale="106" zoomScaleNormal="106" workbookViewId="0">
      <selection activeCell="E14" sqref="E14"/>
    </sheetView>
  </sheetViews>
  <sheetFormatPr defaultColWidth="9" defaultRowHeight="18.75"/>
  <cols>
    <col min="1" max="1" width="31" style="9" bestFit="1" customWidth="1"/>
    <col min="2" max="2" width="14.25" style="9" customWidth="1"/>
    <col min="3" max="3" width="13" style="9" customWidth="1"/>
    <col min="4" max="4" width="17.25" style="9" customWidth="1"/>
    <col min="5" max="10" width="13" style="9" customWidth="1"/>
    <col min="11" max="11" width="9" style="2" customWidth="1"/>
    <col min="12" max="16384" width="9" style="2"/>
  </cols>
  <sheetData>
    <row r="1" spans="1:10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</row>
    <row r="2" spans="1:10">
      <c r="A2" s="36" t="s">
        <v>107</v>
      </c>
      <c r="B2" s="36"/>
      <c r="C2" s="36"/>
      <c r="D2" s="36"/>
      <c r="E2" s="36"/>
      <c r="F2" s="36"/>
      <c r="G2" s="36"/>
      <c r="H2" s="36"/>
      <c r="I2" s="36"/>
      <c r="J2" s="36"/>
    </row>
    <row r="3" spans="1:10">
      <c r="A3" s="36" t="s">
        <v>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>
      <c r="A4" s="42" t="s">
        <v>125</v>
      </c>
      <c r="B4" s="42"/>
      <c r="C4" s="42"/>
      <c r="D4" s="42"/>
      <c r="E4" s="42"/>
    </row>
    <row r="5" spans="1:10" ht="16.5" customHeight="1">
      <c r="A5" s="5"/>
      <c r="B5" s="43"/>
      <c r="C5" s="43"/>
      <c r="D5" s="43"/>
      <c r="E5" s="51" t="s">
        <v>122</v>
      </c>
      <c r="F5" s="51"/>
      <c r="G5" s="51"/>
      <c r="H5" s="51" t="s">
        <v>123</v>
      </c>
      <c r="I5" s="51"/>
      <c r="J5" s="51"/>
    </row>
    <row r="6" spans="1:10" ht="38.25" customHeight="1">
      <c r="A6" s="5" t="s">
        <v>110</v>
      </c>
      <c r="B6" s="16" t="s">
        <v>126</v>
      </c>
      <c r="C6" s="16" t="s">
        <v>38</v>
      </c>
      <c r="D6" s="16" t="s">
        <v>47</v>
      </c>
      <c r="E6" s="16" t="s">
        <v>127</v>
      </c>
      <c r="F6" s="16" t="s">
        <v>124</v>
      </c>
      <c r="G6" s="16" t="s">
        <v>128</v>
      </c>
      <c r="H6" s="16" t="s">
        <v>127</v>
      </c>
      <c r="I6" s="16" t="s">
        <v>124</v>
      </c>
      <c r="J6" s="16" t="s">
        <v>128</v>
      </c>
    </row>
    <row r="7" spans="1:10" ht="23.1" customHeight="1">
      <c r="A7" s="6" t="s">
        <v>43</v>
      </c>
      <c r="B7" s="5" t="s">
        <v>129</v>
      </c>
      <c r="C7" s="5" t="s">
        <v>46</v>
      </c>
      <c r="D7" s="5">
        <v>23</v>
      </c>
      <c r="E7" s="7">
        <v>72391360</v>
      </c>
      <c r="F7" s="7">
        <v>0</v>
      </c>
      <c r="G7" s="7">
        <v>72391360</v>
      </c>
      <c r="H7" s="7">
        <v>72391360</v>
      </c>
      <c r="I7" s="7">
        <v>0</v>
      </c>
      <c r="J7" s="7">
        <v>72391360</v>
      </c>
    </row>
    <row r="8" spans="1:10" ht="23.1" customHeight="1">
      <c r="A8" s="6" t="s">
        <v>94</v>
      </c>
      <c r="B8" s="5" t="s">
        <v>130</v>
      </c>
      <c r="C8" s="5" t="s">
        <v>61</v>
      </c>
      <c r="D8" s="5" t="s">
        <v>61</v>
      </c>
      <c r="E8" s="7">
        <v>27601651</v>
      </c>
      <c r="F8" s="7">
        <v>0</v>
      </c>
      <c r="G8" s="7">
        <v>27601651</v>
      </c>
      <c r="H8" s="7">
        <v>60900744</v>
      </c>
      <c r="I8" s="7">
        <v>0</v>
      </c>
      <c r="J8" s="7">
        <v>60900744</v>
      </c>
    </row>
    <row r="9" spans="1:10" ht="23.1" customHeight="1">
      <c r="A9" s="6" t="s">
        <v>77</v>
      </c>
      <c r="B9" s="5" t="s">
        <v>10</v>
      </c>
      <c r="C9" s="5" t="s">
        <v>61</v>
      </c>
      <c r="D9" s="5" t="s">
        <v>61</v>
      </c>
      <c r="E9" s="7">
        <v>2697</v>
      </c>
      <c r="F9" s="7">
        <v>0</v>
      </c>
      <c r="G9" s="7">
        <v>2697</v>
      </c>
      <c r="H9" s="7">
        <v>5383</v>
      </c>
      <c r="I9" s="7">
        <v>0</v>
      </c>
      <c r="J9" s="7">
        <v>5383</v>
      </c>
    </row>
    <row r="10" spans="1:10" ht="23.1" customHeight="1">
      <c r="A10" s="6" t="s">
        <v>75</v>
      </c>
      <c r="B10" s="5" t="s">
        <v>131</v>
      </c>
      <c r="C10" s="5" t="s">
        <v>61</v>
      </c>
      <c r="D10" s="5" t="s">
        <v>61</v>
      </c>
      <c r="E10" s="7">
        <v>337333</v>
      </c>
      <c r="F10" s="7">
        <v>0</v>
      </c>
      <c r="G10" s="7">
        <v>337333</v>
      </c>
      <c r="H10" s="7">
        <v>673289</v>
      </c>
      <c r="I10" s="7">
        <v>0</v>
      </c>
      <c r="J10" s="7">
        <v>673289</v>
      </c>
    </row>
    <row r="11" spans="1:10" ht="23.1" customHeight="1">
      <c r="A11" s="6" t="s">
        <v>71</v>
      </c>
      <c r="B11" s="5" t="s">
        <v>130</v>
      </c>
      <c r="C11" s="5" t="s">
        <v>61</v>
      </c>
      <c r="D11" s="5" t="s">
        <v>61</v>
      </c>
      <c r="E11" s="7">
        <v>16378</v>
      </c>
      <c r="F11" s="7">
        <v>0</v>
      </c>
      <c r="G11" s="7">
        <v>16378</v>
      </c>
      <c r="H11" s="7">
        <v>32689</v>
      </c>
      <c r="I11" s="7">
        <v>0</v>
      </c>
      <c r="J11" s="7">
        <v>32689</v>
      </c>
    </row>
    <row r="12" spans="1:10" ht="23.1" customHeight="1">
      <c r="A12" s="6" t="s">
        <v>58</v>
      </c>
      <c r="B12" s="5" t="s">
        <v>130</v>
      </c>
      <c r="C12" s="5" t="s">
        <v>61</v>
      </c>
      <c r="D12" s="5" t="s">
        <v>61</v>
      </c>
      <c r="E12" s="7">
        <v>1578946</v>
      </c>
      <c r="F12" s="7">
        <v>0</v>
      </c>
      <c r="G12" s="7">
        <v>1578946</v>
      </c>
      <c r="H12" s="7">
        <v>3151448</v>
      </c>
      <c r="I12" s="7">
        <v>0</v>
      </c>
      <c r="J12" s="7">
        <v>3151448</v>
      </c>
    </row>
    <row r="13" spans="1:10" ht="23.1" customHeight="1">
      <c r="A13" s="6" t="s">
        <v>30</v>
      </c>
      <c r="B13" s="5"/>
      <c r="C13" s="5"/>
      <c r="D13" s="5"/>
      <c r="E13" s="7">
        <f>SUBTOTAL(109,E7:E12)</f>
        <v>101928365</v>
      </c>
      <c r="F13" s="7">
        <v>0</v>
      </c>
      <c r="G13" s="7">
        <f>SUBTOTAL(109,G7:G12)</f>
        <v>101928365</v>
      </c>
      <c r="H13" s="7">
        <f>SUBTOTAL(109,H7:H12)</f>
        <v>137154913</v>
      </c>
      <c r="I13" s="7">
        <v>0</v>
      </c>
      <c r="J13" s="7">
        <f>SUBTOTAL(109,J7:J12)</f>
        <v>137154913</v>
      </c>
    </row>
    <row r="14" spans="1:10" ht="23.1" customHeight="1">
      <c r="A14" s="6" t="s">
        <v>31</v>
      </c>
      <c r="B14" s="6"/>
      <c r="C14" s="6"/>
      <c r="D14" s="6"/>
      <c r="E14" s="8"/>
      <c r="F14" s="8"/>
      <c r="G14" s="8"/>
      <c r="H14" s="8"/>
      <c r="I14" s="8"/>
      <c r="J14" s="8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5"/>
  <sheetViews>
    <sheetView rightToLeft="1" zoomScaleNormal="100" workbookViewId="0">
      <selection activeCell="E13" sqref="E13"/>
    </sheetView>
  </sheetViews>
  <sheetFormatPr defaultColWidth="9" defaultRowHeight="18.75"/>
  <cols>
    <col min="1" max="1" width="19" style="9" bestFit="1" customWidth="1"/>
    <col min="2" max="2" width="13" style="9" customWidth="1"/>
    <col min="3" max="3" width="18" style="9" bestFit="1" customWidth="1"/>
    <col min="4" max="4" width="19" style="9" bestFit="1" customWidth="1"/>
    <col min="5" max="5" width="20.875" style="9" customWidth="1"/>
    <col min="6" max="6" width="13" style="9" customWidth="1"/>
    <col min="7" max="7" width="19" style="9" bestFit="1" customWidth="1"/>
    <col min="8" max="8" width="20.25" style="9" bestFit="1" customWidth="1"/>
    <col min="9" max="9" width="20.875" style="9" customWidth="1"/>
    <col min="10" max="10" width="9" style="2" customWidth="1"/>
    <col min="11" max="16384" width="9" style="2"/>
  </cols>
  <sheetData>
    <row r="1" spans="1:9">
      <c r="A1" s="36" t="s">
        <v>1</v>
      </c>
      <c r="B1" s="36"/>
      <c r="C1" s="36"/>
      <c r="D1" s="36"/>
      <c r="E1" s="36"/>
      <c r="F1" s="36"/>
      <c r="G1" s="36"/>
      <c r="H1" s="36"/>
      <c r="I1" s="36"/>
    </row>
    <row r="2" spans="1:9">
      <c r="A2" s="36" t="s">
        <v>107</v>
      </c>
      <c r="B2" s="36"/>
      <c r="C2" s="36"/>
      <c r="D2" s="36"/>
      <c r="E2" s="36"/>
      <c r="F2" s="36"/>
      <c r="G2" s="36"/>
      <c r="H2" s="36"/>
      <c r="I2" s="36"/>
    </row>
    <row r="3" spans="1:9">
      <c r="A3" s="36" t="s">
        <v>108</v>
      </c>
      <c r="B3" s="36"/>
      <c r="C3" s="36"/>
      <c r="D3" s="36"/>
      <c r="E3" s="36"/>
      <c r="F3" s="36"/>
      <c r="G3" s="36"/>
      <c r="H3" s="36"/>
      <c r="I3" s="36"/>
    </row>
    <row r="4" spans="1:9">
      <c r="A4" s="42" t="s">
        <v>132</v>
      </c>
      <c r="B4" s="42"/>
      <c r="C4" s="42"/>
      <c r="D4" s="42"/>
      <c r="E4" s="42"/>
      <c r="F4" s="42"/>
      <c r="G4" s="42"/>
      <c r="H4" s="42"/>
      <c r="I4" s="42"/>
    </row>
    <row r="5" spans="1:9" ht="16.5" customHeight="1">
      <c r="B5" s="51" t="s">
        <v>122</v>
      </c>
      <c r="C5" s="51"/>
      <c r="D5" s="51"/>
      <c r="E5" s="51"/>
      <c r="F5" s="51" t="s">
        <v>123</v>
      </c>
      <c r="G5" s="51"/>
      <c r="H5" s="51"/>
      <c r="I5" s="51"/>
    </row>
    <row r="6" spans="1:9">
      <c r="A6" s="5" t="s">
        <v>110</v>
      </c>
      <c r="B6" s="4" t="s">
        <v>14</v>
      </c>
      <c r="C6" s="4" t="s">
        <v>133</v>
      </c>
      <c r="D6" s="4" t="s">
        <v>134</v>
      </c>
      <c r="E6" s="4" t="s">
        <v>135</v>
      </c>
      <c r="F6" s="4" t="s">
        <v>14</v>
      </c>
      <c r="G6" s="4" t="s">
        <v>16</v>
      </c>
      <c r="H6" s="4" t="s">
        <v>134</v>
      </c>
      <c r="I6" s="4" t="s">
        <v>135</v>
      </c>
    </row>
    <row r="7" spans="1:9" ht="23.1" customHeight="1">
      <c r="A7" s="6" t="s">
        <v>24</v>
      </c>
      <c r="B7" s="7">
        <v>2966123</v>
      </c>
      <c r="C7" s="7">
        <v>21267447578</v>
      </c>
      <c r="D7" s="7">
        <v>-16668936471</v>
      </c>
      <c r="E7" s="7">
        <v>4598511107</v>
      </c>
      <c r="F7" s="7">
        <v>19030161</v>
      </c>
      <c r="G7" s="7">
        <v>120762065557</v>
      </c>
      <c r="H7" s="7">
        <v>-106621421169</v>
      </c>
      <c r="I7" s="7">
        <v>14140644388</v>
      </c>
    </row>
    <row r="8" spans="1:9" ht="23.1" customHeight="1">
      <c r="A8" s="6" t="s">
        <v>23</v>
      </c>
      <c r="B8" s="7">
        <v>124476</v>
      </c>
      <c r="C8" s="7">
        <v>1863688237</v>
      </c>
      <c r="D8" s="7">
        <v>-2356763370</v>
      </c>
      <c r="E8" s="7">
        <v>-493075133</v>
      </c>
      <c r="F8" s="7">
        <v>1501402</v>
      </c>
      <c r="G8" s="7">
        <v>25271519223</v>
      </c>
      <c r="H8" s="7">
        <v>-28441256108</v>
      </c>
      <c r="I8" s="7">
        <v>-3169736885</v>
      </c>
    </row>
    <row r="9" spans="1:9" ht="23.1" customHeight="1">
      <c r="A9" s="6" t="s">
        <v>25</v>
      </c>
      <c r="B9" s="7">
        <v>264926022</v>
      </c>
      <c r="C9" s="7">
        <v>5053975103910</v>
      </c>
      <c r="D9" s="7">
        <v>-5046341614963</v>
      </c>
      <c r="E9" s="7">
        <v>7633488947</v>
      </c>
      <c r="F9" s="7">
        <v>597585334</v>
      </c>
      <c r="G9" s="7">
        <v>11252639238780</v>
      </c>
      <c r="H9" s="7">
        <v>-11237148780803</v>
      </c>
      <c r="I9" s="7">
        <v>15490457977</v>
      </c>
    </row>
    <row r="10" spans="1:9" ht="23.1" customHeight="1">
      <c r="A10" s="6" t="s">
        <v>28</v>
      </c>
      <c r="B10" s="7">
        <v>0</v>
      </c>
      <c r="C10" s="7">
        <v>0</v>
      </c>
      <c r="D10" s="7">
        <v>0</v>
      </c>
      <c r="E10" s="7">
        <v>0</v>
      </c>
      <c r="F10" s="7">
        <v>461500</v>
      </c>
      <c r="G10" s="7">
        <v>10004366837</v>
      </c>
      <c r="H10" s="7">
        <v>-9832350274</v>
      </c>
      <c r="I10" s="7">
        <v>172016563</v>
      </c>
    </row>
    <row r="11" spans="1:9" ht="23.1" customHeight="1">
      <c r="A11" s="6" t="s">
        <v>27</v>
      </c>
      <c r="B11" s="7">
        <v>15812</v>
      </c>
      <c r="C11" s="7">
        <v>450004190</v>
      </c>
      <c r="D11" s="7">
        <v>-445143813</v>
      </c>
      <c r="E11" s="7">
        <v>4860377</v>
      </c>
      <c r="F11" s="7">
        <v>15812</v>
      </c>
      <c r="G11" s="7">
        <v>450004190</v>
      </c>
      <c r="H11" s="7">
        <v>-445143813</v>
      </c>
      <c r="I11" s="7">
        <v>4860377</v>
      </c>
    </row>
    <row r="12" spans="1:9" ht="23.1" customHeight="1">
      <c r="A12" s="6" t="s">
        <v>30</v>
      </c>
      <c r="B12" s="7"/>
      <c r="C12" s="7">
        <f>SUBTOTAL(109,C7:C11)</f>
        <v>5077556243915</v>
      </c>
      <c r="D12" s="7">
        <f t="shared" ref="D12:E12" si="0">SUBTOTAL(109,D7:D11)</f>
        <v>-5065812458617</v>
      </c>
      <c r="E12" s="7">
        <f>SUBTOTAL(109,E7:E11)</f>
        <v>11743785298</v>
      </c>
      <c r="F12" s="7"/>
      <c r="G12" s="7">
        <f>SUBTOTAL(109,G7:G11)</f>
        <v>11409127194587</v>
      </c>
      <c r="H12" s="7">
        <f t="shared" ref="H12" si="1">SUBTOTAL(109,H7:H11)</f>
        <v>-11382488952167</v>
      </c>
      <c r="I12" s="7">
        <f>SUBTOTAL(109,I7:I11)</f>
        <v>26638242420</v>
      </c>
    </row>
    <row r="13" spans="1:9" ht="23.1" customHeight="1">
      <c r="A13" s="6" t="s">
        <v>31</v>
      </c>
      <c r="B13" s="7"/>
      <c r="C13" s="8"/>
      <c r="D13" s="8"/>
      <c r="E13" s="8"/>
      <c r="F13" s="7"/>
      <c r="G13" s="8"/>
      <c r="H13" s="8"/>
      <c r="I13" s="8"/>
    </row>
    <row r="15" spans="1:9">
      <c r="A15" s="52" t="s">
        <v>136</v>
      </c>
      <c r="B15" s="53"/>
      <c r="C15" s="53"/>
      <c r="D15" s="53"/>
      <c r="E15" s="53"/>
      <c r="F15" s="53"/>
      <c r="G15" s="53"/>
      <c r="H15" s="53"/>
      <c r="I15" s="54"/>
    </row>
  </sheetData>
  <mergeCells count="8">
    <mergeCell ref="A1:I1"/>
    <mergeCell ref="A2:I2"/>
    <mergeCell ref="A3:I3"/>
    <mergeCell ref="A15:I15"/>
    <mergeCell ref="B5:E5"/>
    <mergeCell ref="F5:I5"/>
    <mergeCell ref="A4:E4"/>
    <mergeCell ref="F4:I4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9"/>
  <sheetViews>
    <sheetView rightToLeft="1" zoomScaleNormal="100" zoomScaleSheetLayoutView="106" workbookViewId="0">
      <selection activeCell="I16" sqref="I16"/>
    </sheetView>
  </sheetViews>
  <sheetFormatPr defaultColWidth="9" defaultRowHeight="18.75"/>
  <cols>
    <col min="1" max="1" width="27.125" style="9" customWidth="1"/>
    <col min="2" max="2" width="13" style="9" customWidth="1"/>
    <col min="3" max="3" width="18" style="9" bestFit="1" customWidth="1"/>
    <col min="4" max="4" width="19" style="9" bestFit="1" customWidth="1"/>
    <col min="5" max="5" width="24.125" style="9" customWidth="1"/>
    <col min="6" max="6" width="13" style="9" customWidth="1"/>
    <col min="7" max="7" width="19" style="9" bestFit="1" customWidth="1"/>
    <col min="8" max="8" width="20.25" style="9" bestFit="1" customWidth="1"/>
    <col min="9" max="9" width="24.125" style="9" customWidth="1"/>
    <col min="10" max="10" width="9" style="2" customWidth="1"/>
    <col min="11" max="16384" width="9" style="2"/>
  </cols>
  <sheetData>
    <row r="1" spans="1:9">
      <c r="A1" s="36" t="s">
        <v>1</v>
      </c>
      <c r="B1" s="36"/>
      <c r="C1" s="36"/>
      <c r="D1" s="36"/>
      <c r="E1" s="36"/>
      <c r="F1" s="36"/>
      <c r="G1" s="36"/>
      <c r="H1" s="36"/>
      <c r="I1" s="36"/>
    </row>
    <row r="2" spans="1:9">
      <c r="A2" s="36" t="s">
        <v>107</v>
      </c>
      <c r="B2" s="36"/>
      <c r="C2" s="36"/>
      <c r="D2" s="36"/>
      <c r="E2" s="36"/>
      <c r="F2" s="36"/>
      <c r="G2" s="36"/>
      <c r="H2" s="36"/>
      <c r="I2" s="36"/>
    </row>
    <row r="3" spans="1:9">
      <c r="A3" s="36" t="s">
        <v>108</v>
      </c>
      <c r="B3" s="36"/>
      <c r="C3" s="36"/>
      <c r="D3" s="36"/>
      <c r="E3" s="36"/>
      <c r="F3" s="36"/>
      <c r="G3" s="36"/>
      <c r="H3" s="36"/>
      <c r="I3" s="36"/>
    </row>
    <row r="4" spans="1:9">
      <c r="A4" s="42" t="s">
        <v>137</v>
      </c>
      <c r="B4" s="42"/>
      <c r="C4" s="42"/>
      <c r="D4" s="42"/>
    </row>
    <row r="5" spans="1:9" ht="16.5" customHeight="1">
      <c r="B5" s="43" t="s">
        <v>122</v>
      </c>
      <c r="C5" s="43"/>
      <c r="D5" s="43"/>
      <c r="E5" s="43"/>
      <c r="F5" s="51" t="s">
        <v>123</v>
      </c>
      <c r="G5" s="51"/>
      <c r="H5" s="51"/>
      <c r="I5" s="51"/>
    </row>
    <row r="6" spans="1:9" ht="53.25" customHeight="1">
      <c r="A6" s="5" t="s">
        <v>110</v>
      </c>
      <c r="B6" s="4" t="s">
        <v>14</v>
      </c>
      <c r="C6" s="4" t="s">
        <v>16</v>
      </c>
      <c r="D6" s="4" t="s">
        <v>134</v>
      </c>
      <c r="E6" s="4" t="s">
        <v>138</v>
      </c>
      <c r="F6" s="4" t="s">
        <v>14</v>
      </c>
      <c r="G6" s="4" t="s">
        <v>16</v>
      </c>
      <c r="H6" s="4" t="s">
        <v>134</v>
      </c>
      <c r="I6" s="4" t="s">
        <v>138</v>
      </c>
    </row>
    <row r="7" spans="1:9" ht="23.1" customHeight="1">
      <c r="A7" s="6" t="s">
        <v>23</v>
      </c>
      <c r="B7" s="7">
        <v>53228060</v>
      </c>
      <c r="C7" s="7">
        <v>704735788438</v>
      </c>
      <c r="D7" s="7">
        <v>-910371298543</v>
      </c>
      <c r="E7" s="7">
        <v>-205635510105</v>
      </c>
      <c r="F7" s="7">
        <v>53228060</v>
      </c>
      <c r="G7" s="7">
        <v>704735788438</v>
      </c>
      <c r="H7" s="7">
        <v>-1007294234556</v>
      </c>
      <c r="I7" s="7">
        <v>-302558446118</v>
      </c>
    </row>
    <row r="8" spans="1:9" ht="23.1" customHeight="1">
      <c r="A8" s="6" t="s">
        <v>24</v>
      </c>
      <c r="B8" s="7">
        <v>81766081</v>
      </c>
      <c r="C8" s="7">
        <v>587451319822</v>
      </c>
      <c r="D8" s="7">
        <v>-562180982979</v>
      </c>
      <c r="E8" s="7">
        <v>25270336843</v>
      </c>
      <c r="F8" s="7">
        <v>81766081</v>
      </c>
      <c r="G8" s="7">
        <v>587451319822</v>
      </c>
      <c r="H8" s="7">
        <v>-461986487833</v>
      </c>
      <c r="I8" s="7">
        <v>125464831989</v>
      </c>
    </row>
    <row r="9" spans="1:9" ht="23.1" customHeight="1">
      <c r="A9" s="6" t="s">
        <v>25</v>
      </c>
      <c r="B9" s="7">
        <v>35588371</v>
      </c>
      <c r="C9" s="7">
        <v>686723042112</v>
      </c>
      <c r="D9" s="7">
        <v>-686088774829</v>
      </c>
      <c r="E9" s="7">
        <v>634267283</v>
      </c>
      <c r="F9" s="7">
        <v>35588371</v>
      </c>
      <c r="G9" s="7">
        <v>686723042112</v>
      </c>
      <c r="H9" s="7">
        <v>-685375154971</v>
      </c>
      <c r="I9" s="7">
        <v>1347887141</v>
      </c>
    </row>
    <row r="10" spans="1:9" ht="23.1" customHeight="1">
      <c r="A10" s="6" t="s">
        <v>26</v>
      </c>
      <c r="B10" s="7">
        <v>186328</v>
      </c>
      <c r="C10" s="7">
        <v>10314674343</v>
      </c>
      <c r="D10" s="7">
        <v>-10062619827</v>
      </c>
      <c r="E10" s="7">
        <v>252054516</v>
      </c>
      <c r="F10" s="7">
        <v>186328</v>
      </c>
      <c r="G10" s="7">
        <v>10314674343</v>
      </c>
      <c r="H10" s="7">
        <v>-10004335140</v>
      </c>
      <c r="I10" s="7">
        <v>310339203</v>
      </c>
    </row>
    <row r="11" spans="1:9" ht="23.1" customHeight="1">
      <c r="A11" s="6" t="s">
        <v>27</v>
      </c>
      <c r="B11" s="7">
        <v>339399</v>
      </c>
      <c r="C11" s="7">
        <v>9659181102</v>
      </c>
      <c r="D11" s="7">
        <v>-9554854850</v>
      </c>
      <c r="E11" s="7">
        <v>104326252</v>
      </c>
      <c r="F11" s="7">
        <v>339399</v>
      </c>
      <c r="G11" s="7">
        <v>9659181102</v>
      </c>
      <c r="H11" s="7">
        <v>-9554854850</v>
      </c>
      <c r="I11" s="7">
        <v>104326252</v>
      </c>
    </row>
    <row r="12" spans="1:9" ht="23.1" customHeight="1">
      <c r="A12" s="6" t="s">
        <v>28</v>
      </c>
      <c r="B12" s="7">
        <v>682076</v>
      </c>
      <c r="C12" s="7">
        <v>15280657661</v>
      </c>
      <c r="D12" s="7">
        <v>-14907576079</v>
      </c>
      <c r="E12" s="7">
        <v>373081582</v>
      </c>
      <c r="F12" s="7">
        <v>682076</v>
      </c>
      <c r="G12" s="7">
        <v>15280657661</v>
      </c>
      <c r="H12" s="7">
        <v>-14531766296</v>
      </c>
      <c r="I12" s="7">
        <v>748891365</v>
      </c>
    </row>
    <row r="13" spans="1:9" ht="23.1" customHeight="1">
      <c r="A13" s="6" t="s">
        <v>29</v>
      </c>
      <c r="B13" s="7">
        <v>451937</v>
      </c>
      <c r="C13" s="7">
        <v>6845233037</v>
      </c>
      <c r="D13" s="7">
        <v>-6750040607</v>
      </c>
      <c r="E13" s="7">
        <v>95192430</v>
      </c>
      <c r="F13" s="7">
        <v>451937</v>
      </c>
      <c r="G13" s="7">
        <v>6845233037</v>
      </c>
      <c r="H13" s="7">
        <v>-6750040607</v>
      </c>
      <c r="I13" s="7">
        <v>95192430</v>
      </c>
    </row>
    <row r="14" spans="1:9" ht="23.1" customHeight="1">
      <c r="A14" s="6" t="s">
        <v>43</v>
      </c>
      <c r="B14" s="7">
        <v>40000</v>
      </c>
      <c r="C14" s="7">
        <v>37932479000</v>
      </c>
      <c r="D14" s="7">
        <v>-37987521000</v>
      </c>
      <c r="E14" s="7">
        <v>-55042000</v>
      </c>
      <c r="F14" s="7">
        <v>40000</v>
      </c>
      <c r="G14" s="7">
        <v>37932479000</v>
      </c>
      <c r="H14" s="7">
        <v>-37987521000</v>
      </c>
      <c r="I14" s="7">
        <v>-55042000</v>
      </c>
    </row>
    <row r="15" spans="1:9" ht="23.1" customHeight="1">
      <c r="A15" s="6" t="s">
        <v>30</v>
      </c>
      <c r="B15" s="7"/>
      <c r="C15" s="7">
        <f>SUBTOTAL(109,C7:C14)</f>
        <v>2058942375515</v>
      </c>
      <c r="D15" s="7">
        <f>SUBTOTAL(109,D7:D14)</f>
        <v>-2237903668714</v>
      </c>
      <c r="E15" s="7">
        <f>SUBTOTAL(109,E7:E14)</f>
        <v>-178961293199</v>
      </c>
      <c r="F15" s="7"/>
      <c r="G15" s="7">
        <f>SUBTOTAL(109,G7:G14)</f>
        <v>2058942375515</v>
      </c>
      <c r="H15" s="7">
        <f>SUBTOTAL(109,H7:H14)</f>
        <v>-2233484395253</v>
      </c>
      <c r="I15" s="7">
        <f>SUBTOTAL(109,I7:I14)</f>
        <v>-174542019738</v>
      </c>
    </row>
    <row r="16" spans="1:9" ht="23.1" customHeight="1">
      <c r="A16" s="6" t="s">
        <v>31</v>
      </c>
      <c r="B16" s="23"/>
      <c r="C16" s="20"/>
      <c r="D16" s="20"/>
      <c r="E16" s="20"/>
      <c r="F16" s="23"/>
      <c r="G16" s="20"/>
      <c r="H16" s="20"/>
      <c r="I16" s="20"/>
    </row>
    <row r="19" spans="1:9">
      <c r="A19" s="55" t="s">
        <v>136</v>
      </c>
      <c r="B19" s="55"/>
      <c r="C19" s="55"/>
      <c r="D19" s="55"/>
      <c r="E19" s="55"/>
      <c r="F19" s="55"/>
      <c r="G19" s="55"/>
      <c r="H19" s="55"/>
      <c r="I19" s="55"/>
    </row>
  </sheetData>
  <mergeCells count="7">
    <mergeCell ref="A19:I19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9"/>
  <sheetViews>
    <sheetView rightToLeft="1" zoomScaleNormal="100" zoomScaleSheetLayoutView="106" workbookViewId="0">
      <selection activeCell="D19" sqref="D19"/>
    </sheetView>
  </sheetViews>
  <sheetFormatPr defaultColWidth="9" defaultRowHeight="18.75"/>
  <cols>
    <col min="1" max="1" width="16" style="9" customWidth="1"/>
    <col min="2" max="2" width="13" style="9" customWidth="1"/>
    <col min="3" max="3" width="17.75" style="9" bestFit="1" customWidth="1"/>
    <col min="4" max="4" width="15.5" style="9" bestFit="1" customWidth="1"/>
    <col min="5" max="5" width="17.75" style="9" bestFit="1" customWidth="1"/>
    <col min="6" max="6" width="16.875" style="9" customWidth="1"/>
    <col min="7" max="7" width="13" style="9" customWidth="1"/>
    <col min="8" max="8" width="17.75" style="9" bestFit="1" customWidth="1"/>
    <col min="9" max="9" width="15.5" style="9" bestFit="1" customWidth="1"/>
    <col min="10" max="10" width="17.875" style="9" bestFit="1" customWidth="1"/>
    <col min="11" max="11" width="16.875" style="9" customWidth="1"/>
    <col min="12" max="12" width="9" style="9" customWidth="1"/>
    <col min="13" max="16384" width="9" style="9"/>
  </cols>
  <sheetData>
    <row r="1" spans="1:11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>
      <c r="A2" s="36" t="s">
        <v>107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>
      <c r="A3" s="36" t="s">
        <v>108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5" spans="1:11">
      <c r="A5" s="42" t="s">
        <v>146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7" spans="1:11" ht="19.5" customHeight="1">
      <c r="A7" s="13"/>
      <c r="B7" s="51" t="s">
        <v>122</v>
      </c>
      <c r="C7" s="51"/>
      <c r="D7" s="51"/>
      <c r="E7" s="51"/>
      <c r="F7" s="51"/>
      <c r="G7" s="51" t="s">
        <v>123</v>
      </c>
      <c r="H7" s="51"/>
      <c r="I7" s="51"/>
      <c r="J7" s="51"/>
      <c r="K7" s="51"/>
    </row>
    <row r="8" spans="1:11" ht="19.5" customHeight="1">
      <c r="A8" s="40" t="s">
        <v>147</v>
      </c>
      <c r="B8" s="56" t="s">
        <v>148</v>
      </c>
      <c r="C8" s="56" t="s">
        <v>141</v>
      </c>
      <c r="D8" s="56" t="s">
        <v>142</v>
      </c>
      <c r="E8" s="56" t="s">
        <v>30</v>
      </c>
      <c r="F8" s="56"/>
      <c r="G8" s="56" t="s">
        <v>148</v>
      </c>
      <c r="H8" s="56" t="s">
        <v>141</v>
      </c>
      <c r="I8" s="56" t="s">
        <v>142</v>
      </c>
      <c r="J8" s="56" t="s">
        <v>30</v>
      </c>
      <c r="K8" s="56"/>
    </row>
    <row r="9" spans="1:11" ht="18.75" customHeight="1">
      <c r="A9" s="40"/>
      <c r="B9" s="57"/>
      <c r="C9" s="57"/>
      <c r="D9" s="57"/>
      <c r="E9" s="51"/>
      <c r="F9" s="51"/>
      <c r="G9" s="57"/>
      <c r="H9" s="57"/>
      <c r="I9" s="57"/>
      <c r="J9" s="51"/>
      <c r="K9" s="51"/>
    </row>
    <row r="10" spans="1:11" ht="28.5" customHeight="1">
      <c r="A10" s="43"/>
      <c r="B10" s="11" t="s">
        <v>143</v>
      </c>
      <c r="C10" s="11" t="s">
        <v>145</v>
      </c>
      <c r="D10" s="11" t="s">
        <v>145</v>
      </c>
      <c r="E10" s="15" t="s">
        <v>55</v>
      </c>
      <c r="F10" s="15" t="s">
        <v>149</v>
      </c>
      <c r="G10" s="11" t="s">
        <v>143</v>
      </c>
      <c r="H10" s="11" t="s">
        <v>145</v>
      </c>
      <c r="I10" s="11" t="s">
        <v>145</v>
      </c>
      <c r="J10" s="15" t="s">
        <v>55</v>
      </c>
      <c r="K10" s="15" t="s">
        <v>149</v>
      </c>
    </row>
    <row r="11" spans="1:11" ht="23.1" customHeight="1">
      <c r="A11" s="6" t="s">
        <v>23</v>
      </c>
      <c r="B11" s="8">
        <v>0</v>
      </c>
      <c r="C11" s="7">
        <v>-205635510105</v>
      </c>
      <c r="D11" s="7">
        <v>-493075133</v>
      </c>
      <c r="E11" s="7">
        <v>-206128585238</v>
      </c>
      <c r="F11" s="8">
        <v>123.34</v>
      </c>
      <c r="G11" s="8">
        <v>0</v>
      </c>
      <c r="H11" s="7">
        <v>-302558446118</v>
      </c>
      <c r="I11" s="7">
        <v>-3169736885</v>
      </c>
      <c r="J11" s="7">
        <v>-305728183003</v>
      </c>
      <c r="K11" s="8">
        <v>243.32</v>
      </c>
    </row>
    <row r="12" spans="1:11" ht="23.1" customHeight="1">
      <c r="A12" s="6" t="s">
        <v>24</v>
      </c>
      <c r="B12" s="8">
        <v>0</v>
      </c>
      <c r="C12" s="7">
        <v>25270336843</v>
      </c>
      <c r="D12" s="7">
        <v>4598511107</v>
      </c>
      <c r="E12" s="7">
        <v>29868847950</v>
      </c>
      <c r="F12" s="8">
        <v>-17.87</v>
      </c>
      <c r="G12" s="8">
        <v>0</v>
      </c>
      <c r="H12" s="7">
        <v>125464831989</v>
      </c>
      <c r="I12" s="7">
        <v>14140644388</v>
      </c>
      <c r="J12" s="7">
        <v>139605476377</v>
      </c>
      <c r="K12" s="8">
        <v>-111.11</v>
      </c>
    </row>
    <row r="13" spans="1:11" ht="23.1" customHeight="1">
      <c r="A13" s="6" t="s">
        <v>25</v>
      </c>
      <c r="B13" s="8">
        <v>0</v>
      </c>
      <c r="C13" s="7">
        <v>634267283</v>
      </c>
      <c r="D13" s="7">
        <v>7633488947</v>
      </c>
      <c r="E13" s="7">
        <v>8267756230</v>
      </c>
      <c r="F13" s="8">
        <v>-4.95</v>
      </c>
      <c r="G13" s="8">
        <v>0</v>
      </c>
      <c r="H13" s="7">
        <v>1347887141</v>
      </c>
      <c r="I13" s="7">
        <v>15490457977</v>
      </c>
      <c r="J13" s="7">
        <v>16838345118</v>
      </c>
      <c r="K13" s="8">
        <v>-13.4</v>
      </c>
    </row>
    <row r="14" spans="1:11" ht="23.1" customHeight="1">
      <c r="A14" s="6" t="s">
        <v>26</v>
      </c>
      <c r="B14" s="8">
        <v>0</v>
      </c>
      <c r="C14" s="7">
        <v>252054516</v>
      </c>
      <c r="D14" s="7">
        <v>0</v>
      </c>
      <c r="E14" s="7">
        <v>252054516</v>
      </c>
      <c r="F14" s="8">
        <v>-0.15</v>
      </c>
      <c r="G14" s="8">
        <v>0</v>
      </c>
      <c r="H14" s="7">
        <v>310339203</v>
      </c>
      <c r="I14" s="7">
        <v>0</v>
      </c>
      <c r="J14" s="7">
        <v>310339203</v>
      </c>
      <c r="K14" s="8">
        <v>-0.25</v>
      </c>
    </row>
    <row r="15" spans="1:11" ht="23.1" customHeight="1">
      <c r="A15" s="6" t="s">
        <v>27</v>
      </c>
      <c r="B15" s="8">
        <v>0</v>
      </c>
      <c r="C15" s="7">
        <v>104326252</v>
      </c>
      <c r="D15" s="7">
        <v>4860377</v>
      </c>
      <c r="E15" s="7">
        <v>109186629</v>
      </c>
      <c r="F15" s="8">
        <v>-7.0000000000000007E-2</v>
      </c>
      <c r="G15" s="8">
        <v>0</v>
      </c>
      <c r="H15" s="7">
        <v>104326252</v>
      </c>
      <c r="I15" s="7">
        <v>4860377</v>
      </c>
      <c r="J15" s="7">
        <v>109186629</v>
      </c>
      <c r="K15" s="8">
        <v>-0.09</v>
      </c>
    </row>
    <row r="16" spans="1:11" ht="23.1" customHeight="1">
      <c r="A16" s="6" t="s">
        <v>28</v>
      </c>
      <c r="B16" s="8">
        <v>0</v>
      </c>
      <c r="C16" s="7">
        <v>373081582</v>
      </c>
      <c r="D16" s="7">
        <v>0</v>
      </c>
      <c r="E16" s="7">
        <v>373081582</v>
      </c>
      <c r="F16" s="8">
        <v>-0.22</v>
      </c>
      <c r="G16" s="8">
        <v>0</v>
      </c>
      <c r="H16" s="7">
        <v>748891365</v>
      </c>
      <c r="I16" s="7">
        <v>172016563</v>
      </c>
      <c r="J16" s="7">
        <v>920907928</v>
      </c>
      <c r="K16" s="8">
        <v>-0.73</v>
      </c>
    </row>
    <row r="17" spans="1:11" ht="23.1" customHeight="1">
      <c r="A17" s="6" t="s">
        <v>29</v>
      </c>
      <c r="B17" s="8">
        <v>0</v>
      </c>
      <c r="C17" s="7">
        <v>95192430</v>
      </c>
      <c r="D17" s="7">
        <v>0</v>
      </c>
      <c r="E17" s="7">
        <v>95192430</v>
      </c>
      <c r="F17" s="8">
        <v>-0.06</v>
      </c>
      <c r="G17" s="8">
        <v>0</v>
      </c>
      <c r="H17" s="7">
        <v>95192430</v>
      </c>
      <c r="I17" s="7">
        <v>0</v>
      </c>
      <c r="J17" s="7">
        <v>95192430</v>
      </c>
      <c r="K17" s="8">
        <v>-0.08</v>
      </c>
    </row>
    <row r="18" spans="1:11" ht="23.1" customHeight="1">
      <c r="A18" s="6" t="s">
        <v>30</v>
      </c>
      <c r="B18" s="8">
        <v>0</v>
      </c>
      <c r="C18" s="7">
        <f>SUBTOTAL(109,C11:C17)</f>
        <v>-178906251199</v>
      </c>
      <c r="D18" s="7">
        <f>SUBTOTAL(109,D11:D17)</f>
        <v>11743785298</v>
      </c>
      <c r="E18" s="7">
        <f>SUBTOTAL(109,E11:E17)</f>
        <v>-167162465901</v>
      </c>
      <c r="F18" s="8">
        <f>SUBTOTAL(109,F11:F17)</f>
        <v>100.02</v>
      </c>
      <c r="G18" s="8">
        <v>0</v>
      </c>
      <c r="H18" s="7">
        <f>SUBTOTAL(109,H11:H17)</f>
        <v>-174486977738</v>
      </c>
      <c r="I18" s="7">
        <f>SUBTOTAL(109,I11:I17)</f>
        <v>26638242420</v>
      </c>
      <c r="J18" s="7">
        <f>SUBTOTAL(109,J11:J17)</f>
        <v>-147848735318</v>
      </c>
      <c r="K18" s="8">
        <f t="shared" ref="I18:K18" si="0">SUBTOTAL(109,K11:K17)</f>
        <v>117.65999999999997</v>
      </c>
    </row>
    <row r="19" spans="1:11" ht="23.1" customHeight="1">
      <c r="A19" s="6" t="s">
        <v>31</v>
      </c>
      <c r="B19" s="20"/>
      <c r="C19" s="20"/>
      <c r="D19" s="20"/>
      <c r="E19" s="20"/>
      <c r="F19" s="22"/>
      <c r="G19" s="20"/>
      <c r="H19" s="20"/>
      <c r="I19" s="20"/>
      <c r="J19" s="20"/>
      <c r="K19" s="20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1</vt:lpstr>
      <vt:lpstr> سهام و صندوق‌های سرمایه‌گذاری</vt:lpstr>
      <vt:lpstr>اوراق</vt:lpstr>
      <vt:lpstr>سپرده</vt:lpstr>
      <vt:lpstr>درآمدها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112 Ms.Bahrebar</cp:lastModifiedBy>
  <cp:lastPrinted>2022-07-11T16:32:10Z</cp:lastPrinted>
  <dcterms:created xsi:type="dcterms:W3CDTF">2017-11-22T14:26:20Z</dcterms:created>
  <dcterms:modified xsi:type="dcterms:W3CDTF">2025-02-25T11:58:42Z</dcterms:modified>
</cp:coreProperties>
</file>