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خانم  بهره بر\"/>
    </mc:Choice>
  </mc:AlternateContent>
  <xr:revisionPtr revIDLastSave="0" documentId="13_ncr:1_{3461E19E-305C-4BAA-9836-969EA54AE0D2}" xr6:coauthVersionLast="47" xr6:coauthVersionMax="47" xr10:uidLastSave="{00000000-0000-0000-0000-000000000000}"/>
  <bookViews>
    <workbookView xWindow="-98" yWindow="-98" windowWidth="28996" windowHeight="15675" tabRatio="688" firstSheet="1" activeTab="3" xr2:uid="{00000000-000D-0000-FFFF-FFFF00000000}"/>
  </bookViews>
  <sheets>
    <sheet name="1" sheetId="16" r:id="rId1"/>
    <sheet name=" سهام و صندوق‌های سرمایه‌گذاری" sheetId="1" r:id="rId2"/>
    <sheet name="سپرده" sheetId="2" r:id="rId3"/>
    <sheet name="درآمدها" sheetId="11" r:id="rId4"/>
    <sheet name="سود اوراق بهادار و سپرده بانکی" sheetId="13" r:id="rId5"/>
    <sheet name="درآمد ناشی ازفروش" sheetId="15" r:id="rId6"/>
    <sheet name="درآمد ناشی از تغییر قیمت اوراق " sheetId="14" r:id="rId7"/>
    <sheet name="درآمد سرمایه گذاری در سهام و ص " sheetId="5" r:id="rId8"/>
    <sheet name="درآمد سپرده بانکی" sheetId="7" r:id="rId9"/>
    <sheet name="سایر درآمدها" sheetId="8" r:id="rId10"/>
  </sheets>
  <definedNames>
    <definedName name="_xlnm.Print_Area" localSheetId="1">' سهام و صندوق‌های سرمایه‌گذاری'!$A$1:$M$16</definedName>
    <definedName name="_xlnm.Print_Area" localSheetId="8">'درآمد سپرده بانکی'!$A$1:$G$25</definedName>
    <definedName name="_xlnm.Print_Area" localSheetId="7">'درآمد سرمایه گذاری در سهام و ص '!$A$1:$K$17</definedName>
    <definedName name="_xlnm.Print_Area" localSheetId="6">'درآمد ناشی از تغییر قیمت اوراق '!$A$1:$I$16</definedName>
    <definedName name="_xlnm.Print_Area" localSheetId="5">'درآمد ناشی ازفروش'!$A$1:$I$14</definedName>
    <definedName name="_xlnm.Print_Area" localSheetId="3">درآمدها!$A$1:$S$10</definedName>
    <definedName name="_xlnm.Print_Area" localSheetId="9">'سایر درآمدها'!$A$1:$C$10</definedName>
    <definedName name="_xlnm.Print_Area" localSheetId="2">سپرده!$A$1:$J$35</definedName>
    <definedName name="_xlnm.Print_Area" localSheetId="4">'سود اوراق بهادار و سپرده بانکی'!$A$1:$J$13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5" l="1"/>
  <c r="G12" i="13"/>
  <c r="H15" i="1"/>
  <c r="G15" i="1"/>
  <c r="F15" i="1"/>
  <c r="I12" i="14"/>
  <c r="H12" i="14"/>
  <c r="J16" i="5"/>
  <c r="E24" i="7"/>
  <c r="C9" i="8"/>
  <c r="B9" i="8"/>
  <c r="C9" i="11"/>
  <c r="I30" i="2"/>
  <c r="C24" i="7"/>
  <c r="I16" i="5"/>
  <c r="H16" i="5"/>
  <c r="D16" i="5"/>
  <c r="E16" i="5"/>
  <c r="C16" i="5"/>
  <c r="G12" i="14"/>
  <c r="D12" i="14"/>
  <c r="E12" i="14"/>
  <c r="C12" i="14"/>
  <c r="C11" i="15"/>
  <c r="D11" i="15"/>
  <c r="G11" i="15"/>
  <c r="H11" i="15"/>
  <c r="I11" i="15"/>
  <c r="H12" i="13"/>
  <c r="J12" i="13"/>
  <c r="E12" i="13"/>
  <c r="F30" i="2"/>
  <c r="G30" i="2"/>
  <c r="H30" i="2"/>
  <c r="L15" i="1"/>
  <c r="E15" i="1"/>
  <c r="I15" i="1"/>
  <c r="J15" i="1"/>
  <c r="K15" i="1"/>
  <c r="D15" i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Ali Akbar Iranshahi</author>
  </authors>
  <commentList>
    <comment ref="E10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<sst xmlns="http://schemas.openxmlformats.org/spreadsheetml/2006/main" count="372" uniqueCount="138">
  <si>
    <t>به ‌نام خدا</t>
  </si>
  <si>
    <t>صندوق سرمایه گذاری اختصاصی بازارگردانی توازن نوید</t>
  </si>
  <si>
    <t xml:space="preserve">صورت وضعیت پرتفوی
</t>
  </si>
  <si>
    <t xml:space="preserve">برای ماه منتهی به 1403/10/30
</t>
  </si>
  <si>
    <t>مدیر صندوق</t>
  </si>
  <si>
    <t xml:space="preserve"> صندوق سرمایه گذاری اختصاصی بازارگردانی توازن نوید</t>
  </si>
  <si>
    <t xml:space="preserve">صورت وضعیت پرتفوی </t>
  </si>
  <si>
    <t>برای ماه منتهی به 1403/10/30</t>
  </si>
  <si>
    <t>1- سرمایه گذاری ها</t>
  </si>
  <si>
    <t>1-1-سرمایه‌گذاری در سهام و حق تقدم سهام وصندوق‌های سرمایه‌گذاری</t>
  </si>
  <si>
    <t>1403/10/01</t>
  </si>
  <si>
    <t>تغییرات طی دوره</t>
  </si>
  <si>
    <t>1403/10/30</t>
  </si>
  <si>
    <t>شرکت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</si>
  <si>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</si>
  <si>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</si>
  <si>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</si>
  <si>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</si>
  <si>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</si>
  <si>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 هر سهم</t>
  </si>
  <si>
    <t>درصد به کل  دارایی‌ها</t>
  </si>
  <si>
    <t>مبلغ خرید</t>
  </si>
  <si>
    <t>مبلغ فروش</t>
  </si>
  <si>
    <t>سر. توس گستر (وتوس)</t>
  </si>
  <si>
    <t>بیمه میهن (میهن)</t>
  </si>
  <si>
    <t>گنجینه آینده روشن (صایند)</t>
  </si>
  <si>
    <t>ارمغان فیروزه آسیا (فیروزا)</t>
  </si>
  <si>
    <t>نوع دوم کارا (کارا)</t>
  </si>
  <si>
    <t>جمع</t>
  </si>
  <si>
    <t/>
  </si>
  <si>
    <t>تاریخ سررسید</t>
  </si>
  <si>
    <t>نرخ سود علی الحساب</t>
  </si>
  <si>
    <t>درصد به کل</t>
  </si>
  <si>
    <t>3-1- سرمایه‌گذاری در  سپرده‌ بانکی</t>
  </si>
  <si>
    <t>مشخصات حساب بانکی</t>
  </si>
  <si>
    <t>سپرده های بانکی</t>
  </si>
  <si>
    <t>شماره حساب</t>
  </si>
  <si>
    <t>نوع سپرده</t>
  </si>
  <si>
    <t>تاریخ افتتاح حساب</t>
  </si>
  <si>
    <t>مبلغ</t>
  </si>
  <si>
    <t>افزایش</t>
  </si>
  <si>
    <t>کاهش</t>
  </si>
  <si>
    <t>وهنر - صادرات 676006</t>
  </si>
  <si>
    <t>0406962676006</t>
  </si>
  <si>
    <t>سپرده سرمایه‌گذاری</t>
  </si>
  <si>
    <t>-</t>
  </si>
  <si>
    <t>وهنر - صادرات 696005</t>
  </si>
  <si>
    <t>0406962696005</t>
  </si>
  <si>
    <t>ملی 7004</t>
  </si>
  <si>
    <t>0118215707004</t>
  </si>
  <si>
    <t>جاری</t>
  </si>
  <si>
    <t>جاری میهن-سامان 18905-40</t>
  </si>
  <si>
    <t>8644038818905</t>
  </si>
  <si>
    <t>جاری  وهنر سامان 18904-40</t>
  </si>
  <si>
    <t>8644038818904</t>
  </si>
  <si>
    <t>وهنر - صادرات 691004</t>
  </si>
  <si>
    <t>0406962691004</t>
  </si>
  <si>
    <t>جاری صایند - آینده 0303846544000</t>
  </si>
  <si>
    <t>0303846544000</t>
  </si>
  <si>
    <t>کوتاه مدت صادرات - صایند 006</t>
  </si>
  <si>
    <t>0218295617006</t>
  </si>
  <si>
    <t>کوتاه مدت</t>
  </si>
  <si>
    <t>میهن - صادرات 275004</t>
  </si>
  <si>
    <t>0406894275004</t>
  </si>
  <si>
    <t>میهن - صادرات 081000</t>
  </si>
  <si>
    <t>0406894081000</t>
  </si>
  <si>
    <t>جاری صایند - سامان 18906-40</t>
  </si>
  <si>
    <t>864-40-3881890-6</t>
  </si>
  <si>
    <t>میهن - صادرات 270003</t>
  </si>
  <si>
    <t>0406894270003</t>
  </si>
  <si>
    <t>وهنر - صادرات 682008</t>
  </si>
  <si>
    <t>0406962682008</t>
  </si>
  <si>
    <t>آینده 0101444929003</t>
  </si>
  <si>
    <t>0101444929003</t>
  </si>
  <si>
    <t>وهنر - صادرات 698001</t>
  </si>
  <si>
    <t>0406962698001</t>
  </si>
  <si>
    <t>میهن - صادرات 266008</t>
  </si>
  <si>
    <t>0406894266008</t>
  </si>
  <si>
    <t>کوتاه مدت صادرات - میهن 002</t>
  </si>
  <si>
    <t>0218320888002</t>
  </si>
  <si>
    <t xml:space="preserve">جاری وتوس - سامان 18902-40	</t>
  </si>
  <si>
    <t>864-40-3881890-2</t>
  </si>
  <si>
    <t xml:space="preserve">میهن - صادرات 280008 </t>
  </si>
  <si>
    <t>0406894280008</t>
  </si>
  <si>
    <t>کوتاه مدت صادرات - وهنر 003</t>
  </si>
  <si>
    <t>0218331079003</t>
  </si>
  <si>
    <t>ملی 1009</t>
  </si>
  <si>
    <t>0233006291009</t>
  </si>
  <si>
    <t>کوتاه مدت8901-810</t>
  </si>
  <si>
    <t>864381038818901</t>
  </si>
  <si>
    <t xml:space="preserve"> </t>
  </si>
  <si>
    <t xml:space="preserve">صورت وضعیت درآمدها </t>
  </si>
  <si>
    <t>برای ماه منتهی به  1403/10/30</t>
  </si>
  <si>
    <t>2- 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</si>
  <si>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</si>
  <si>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</si>
  <si>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</si>
  <si>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</si>
  <si>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سرمایه­گذاری در سهام و حق تقدم سهام و صندوق‌های سرمایه‌گذاری</t>
  </si>
  <si>
    <t>1-2</t>
  </si>
  <si>
    <t>درآمد حاصل از سرمایه گذاری در سپرده بانکی و گواهی سپرده</t>
  </si>
  <si>
    <t>3-2</t>
  </si>
  <si>
    <t>سایر درآمدها</t>
  </si>
  <si>
    <t>از 1403/10/01 تا  1403/10/30</t>
  </si>
  <si>
    <t>از ابتدای سال مالی تا 1403/10/30</t>
  </si>
  <si>
    <t>هزینه تنزیل</t>
  </si>
  <si>
    <t>سود اوراق بهادار با درآمد ثابت و سپرده بانکی</t>
  </si>
  <si>
    <t>تاریخ دریافت سود</t>
  </si>
  <si>
    <t xml:space="preserve">درآمد سود </t>
  </si>
  <si>
    <t>خالص درآمد</t>
  </si>
  <si>
    <t>1403/10/17</t>
  </si>
  <si>
    <t>1403/10/04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</si>
  <si>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</si>
  <si>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</si>
  <si>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</si>
  <si>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</si>
  <si>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ارزش دفتری برابر است با میانگین موزون خالص ارزش فروش هر سهم/ورقه در ابتدای دوره با خرید طی دوره ضربدر تعداد در پایان دوره</t>
  </si>
  <si>
    <t>درآمد ناشی از تغییر قیمت اوراق بهادار</t>
  </si>
  <si>
    <t>سود و زیان ناشی از تغییر قیمت</t>
  </si>
  <si>
    <t>درآمد تغییر ارزش</t>
  </si>
  <si>
    <t>درآمد فروش</t>
  </si>
  <si>
    <t>یادداشت …</t>
  </si>
  <si>
    <t>یادداشت ...</t>
  </si>
  <si>
    <t>1-2-درآمد حاصل از سرمایه­گذاری در سهام و حق تقدم سهام و صندوق‌های سرمایه‌گذاری:</t>
  </si>
  <si>
    <t>دارایی</t>
  </si>
  <si>
    <t>درآمد سود</t>
  </si>
  <si>
    <t>درصد از کل درآمد 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</si>
  <si>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</si>
  <si>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</si>
  <si>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</si>
  <si>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</si>
  <si>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0.41</t>
  </si>
  <si>
    <t>0.00</t>
  </si>
  <si>
    <t>0.42</t>
  </si>
  <si>
    <t>درامد حاصل از بازارگردانی</t>
  </si>
  <si>
    <t>2-2</t>
  </si>
  <si>
    <t>2-2-درآمد حاصل از سرمایه­گذاری در سپرده بانکی و گواهی سپرده:</t>
  </si>
  <si>
    <t>3-2-سایر درآمدها: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</si>
</sst>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\(#,##0\);"/>
    <numFmt numFmtId="165" formatCode="#,##0.00;\(#,##0.00\);"/>
  </numFmts>
  <fonts count="8">
    <font>
      <sz val="11"/>
      <color theme="1"/>
      <name val="B Nazanin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B Nazanin"/>
      <charset val="178"/>
    </font>
    <font>
      <sz val="12"/>
      <color rgb="FF0062AC"/>
      <name val="B Nazanin"/>
      <charset val="178"/>
    </font>
    <font>
      <sz val="12"/>
      <color theme="1"/>
      <name val="B Nazanin"/>
      <charset val="178"/>
    </font>
    <font>
      <sz val="12"/>
      <color rgb="FF000000"/>
      <name val="B Nazanin"/>
      <charset val="178"/>
    </font>
    <font>
      <sz val="12"/>
      <color theme="1"/>
      <name val="B Nazanin"/>
      <family val="2"/>
      <charset val="17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 applyAlignment="1">
      <alignment vertical="center" readingOrder="2"/>
    </xf>
    <xf numFmtId="0" fontId="5" fillId="0" borderId="0" xfId="0" applyFont="1"/>
    <xf numFmtId="0" fontId="6" fillId="0" borderId="1" xfId="0" applyFont="1" applyBorder="1" applyAlignment="1">
      <alignment horizontal="right" vertical="center" readingOrder="2"/>
    </xf>
    <xf numFmtId="0" fontId="6" fillId="0" borderId="1" xfId="0" applyFont="1" applyBorder="1" applyAlignment="1">
      <alignment horizontal="center" vertical="center" readingOrder="2"/>
    </xf>
    <xf numFmtId="0" fontId="6" fillId="0" borderId="2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6" fillId="0" borderId="3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1"/>
    </xf>
    <xf numFmtId="165" fontId="6" fillId="0" borderId="0" xfId="0" applyNumberFormat="1" applyFont="1" applyAlignment="1">
      <alignment horizontal="center" vertical="center" readingOrder="2"/>
    </xf>
    <xf numFmtId="0" fontId="6" fillId="0" borderId="0" xfId="0" applyFont="1" applyAlignment="1">
      <alignment horizontal="right" vertical="center" readingOrder="2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 readingOrder="2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right" vertical="center" readingOrder="1"/>
    </xf>
    <xf numFmtId="49" fontId="5" fillId="0" borderId="0" xfId="0" applyNumberFormat="1" applyFont="1" applyAlignment="1">
      <alignment horizontal="right" vertical="center" readingOrder="2"/>
    </xf>
    <xf numFmtId="165" fontId="5" fillId="0" borderId="0" xfId="0" applyNumberFormat="1" applyFont="1" applyAlignment="1">
      <alignment horizontal="center" vertical="center" readingOrder="2"/>
    </xf>
    <xf numFmtId="165" fontId="4" fillId="0" borderId="0" xfId="0" applyNumberFormat="1" applyFont="1" applyAlignment="1">
      <alignment horizontal="center" vertical="center" readingOrder="2"/>
    </xf>
    <xf numFmtId="0" fontId="5" fillId="0" borderId="0" xfId="0" applyFont="1" applyAlignment="1">
      <alignment horizontal="center" vertical="center" readingOrder="2"/>
    </xf>
    <xf numFmtId="0" fontId="5" fillId="0" borderId="1" xfId="0" applyFont="1" applyBorder="1" applyAlignment="1">
      <alignment horizontal="center" vertical="center" readingOrder="2"/>
    </xf>
    <xf numFmtId="0" fontId="5" fillId="0" borderId="8" xfId="0" applyFont="1" applyBorder="1" applyAlignment="1">
      <alignment horizontal="center" vertical="center" readingOrder="2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readingOrder="2"/>
    </xf>
    <xf numFmtId="0" fontId="5" fillId="0" borderId="0" xfId="0" applyFont="1" applyAlignment="1">
      <alignment horizontal="right" vertical="center" readingOrder="2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/>
    </xf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readingOrder="2"/>
    </xf>
    <xf numFmtId="0" fontId="5" fillId="0" borderId="2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2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readingOrder="2"/>
    </xf>
    <xf numFmtId="0" fontId="5" fillId="0" borderId="1" xfId="0" applyFont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 readingOrder="2"/>
    </xf>
    <xf numFmtId="0" fontId="6" fillId="0" borderId="1" xfId="0" applyFont="1" applyBorder="1" applyAlignment="1">
      <alignment horizontal="center" vertical="center" readingOrder="2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3" xfId="0" applyFont="1" applyBorder="1" applyAlignment="1">
      <alignment horizontal="center" vertical="center" readingOrder="2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49" fontId="7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105"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alignment horizontal="center" vertical="center" textRotation="0" wrapText="0" indent="0" justifyLastLine="0" shrinkToFit="0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  <numFmt numFmtId="164" formatCode="#,##0;\(#,##0\);"/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  <dxf>
      <font>
        <strike val="0"/>
        <outline val="0"/>
        <shadow val="0"/>
        <u val="none"/>
        <vertAlign val="baseline"/>
        <sz val="12"/>
        <name val="B Nazanin"/>
        <charset val="178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623888</xdr:colOff>
      <xdr:row>3</xdr:row>
      <xdr:rowOff>219075</xdr:rowOff>
    </xdr:from>
    <xdr:to>
      <xdr:col>5</xdr:col>
      <xdr:colOff>395447</xdr:colOff>
      <xdr:row>13</xdr:row>
      <xdr:rowOff>15206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EA3DD49-C090-43AB-8395-C1D046B92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32322753" y="919163"/>
          <a:ext cx="1828959" cy="178685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0:M15" headerRowCount="0" headerRowDxfId="104" dataDxfId="103" totalsRowDxfId="102">
  <tableColumns count="13">
    <tableColumn id="1" xr3:uid="{00000000-0010-0000-0000-000001000000}" name="سر. توس گستر (وتوس)" dataDxfId="101"/>
    <tableColumn id="2" xr3:uid="{00000000-0010-0000-0000-000002000000}" name="54378012" dataDxfId="100"/>
    <tableColumn id="3" xr3:uid="{00000000-0010-0000-0000-000003000000}" name="1152577496128.0000" dataDxfId="99"/>
    <tableColumn id="4" xr3:uid="{00000000-0010-0000-0000-000004000000}" name="1030223542121.0000" dataDxfId="98"/>
    <tableColumn id="5" xr3:uid="{00000000-0010-0000-0000-000005000000}" name="87800" dataDxfId="97"/>
    <tableColumn id="6" xr3:uid="{00000000-0010-0000-0000-000006000000}" name="1505350225" dataDxfId="96"/>
    <tableColumn id="7" xr3:uid="{00000000-0010-0000-0000-000007000000}" name="1376926" dataDxfId="95"/>
    <tableColumn id="8" xr3:uid="{00000000-0010-0000-0000-000008000000}" name="23407830986" dataDxfId="94"/>
    <tableColumn id="9" xr3:uid="{00000000-0010-0000-0000-000009000000}" name="53088886" dataDxfId="93"/>
    <tableColumn id="10" xr3:uid="{00000000-0010-0000-0000-00000A000000}" name="17130.0000" dataDxfId="92"/>
    <tableColumn id="11" xr3:uid="{00000000-0010-0000-0000-00000B000000}" name="1124902915446.0000" dataDxfId="91"/>
    <tableColumn id="12" xr3:uid="{00000000-0010-0000-0000-00000C000000}" name="908721463595.0000" dataDxfId="90"/>
    <tableColumn id="13" xr3:uid="{00000000-0010-0000-0000-00000D000000}" name="51.90" dataDxfId="8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8:J30" headerRowCount="0" headerRowDxfId="88" dataDxfId="87" totalsRowDxfId="86">
  <tableColumns count="10">
    <tableColumn id="1" xr3:uid="{00000000-0010-0000-0400-000001000000}" name="وهنر - صادرات 676006" dataDxfId="85"/>
    <tableColumn id="2" xr3:uid="{00000000-0010-0000-0400-000002000000}" name="0406962676006" dataDxfId="84"/>
    <tableColumn id="3" xr3:uid="{00000000-0010-0000-0400-000003000000}" name="سپرده سرمایه‌گذاری" dataDxfId="83"/>
    <tableColumn id="4" xr3:uid="{00000000-0010-0000-0400-000004000000}" name="-" dataDxfId="82"/>
    <tableColumn id="5" xr3:uid="{00000000-0010-0000-0400-000005000000}" name="Column5" dataDxfId="81"/>
    <tableColumn id="6" xr3:uid="{00000000-0010-0000-0400-000006000000}" name="0" dataDxfId="80"/>
    <tableColumn id="7" xr3:uid="{00000000-0010-0000-0400-000007000000}" name="Column7" dataDxfId="79"/>
    <tableColumn id="8" xr3:uid="{00000000-0010-0000-0400-000008000000}" name="Column8" dataDxfId="78"/>
    <tableColumn id="9" xr3:uid="{00000000-0010-0000-0400-000009000000}" name="Column9" dataDxfId="77"/>
    <tableColumn id="10" xr3:uid="{00000000-0010-0000-0400-00000A000000}" name="0.00" dataDxfId="7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6" displayName="Table6" ref="A6:E9" headerRowCount="0" headerRowDxfId="75" dataDxfId="74" totalsRowDxfId="73">
  <tableColumns count="5">
    <tableColumn id="1" xr3:uid="{00000000-0010-0000-0500-000001000000}" name="درآمد حاصل از سرمایه­گذاری در سهام و حق تقدم سهام و صندوق‌های سرمایه‌گذاری" dataDxfId="72"/>
    <tableColumn id="2" xr3:uid="{00000000-0010-0000-0500-000002000000}" name="1-2" dataDxfId="71"/>
    <tableColumn id="3" xr3:uid="{00000000-0010-0000-0500-000003000000}" name="19313730583.0000" dataDxfId="70"/>
    <tableColumn id="4" xr3:uid="{00000000-0010-0000-0500-000004000000}" name="46.57" dataDxfId="69"/>
    <tableColumn id="5" xr3:uid="{00000000-0010-0000-0500-000005000000}" name="1.10" dataDxfId="68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7" displayName="Table7" ref="A7:J12" headerRowCount="0" headerRowDxfId="67" dataDxfId="66" totalsRowDxfId="65">
  <tableColumns count="10">
    <tableColumn id="1" xr3:uid="{00000000-0010-0000-0600-000001000000}" name="کوتاه مدت صادرات - وهنر 003" dataDxfId="64"/>
    <tableColumn id="2" xr3:uid="{00000000-0010-0000-0600-000002000000}" name="1403/10/17" dataDxfId="63"/>
    <tableColumn id="3" xr3:uid="{00000000-0010-0000-0600-000003000000}" name="-" dataDxfId="62"/>
    <tableColumn id="4" xr3:uid="{00000000-0010-0000-0600-000004000000}" name="Column4" dataDxfId="61"/>
    <tableColumn id="5" xr3:uid="{00000000-0010-0000-0600-000005000000}" name="16311.0000" dataDxfId="60"/>
    <tableColumn id="6" xr3:uid="{00000000-0010-0000-0600-000006000000}" name="0" dataDxfId="59"/>
    <tableColumn id="7" xr3:uid="{00000000-0010-0000-0600-000007000000}" name="Column7" dataDxfId="58"/>
    <tableColumn id="8" xr3:uid="{00000000-0010-0000-0600-000008000000}" name="Column8" dataDxfId="57"/>
    <tableColumn id="9" xr3:uid="{00000000-0010-0000-0600-000009000000}" name="Column9" dataDxfId="56"/>
    <tableColumn id="10" xr3:uid="{00000000-0010-0000-0600-00000A000000}" name="Column10" dataDxfId="55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8" displayName="Table8" ref="A7:I11" headerRowCount="0" headerRowDxfId="54" dataDxfId="53" totalsRowDxfId="52">
  <tableColumns count="9">
    <tableColumn id="1" xr3:uid="{00000000-0010-0000-0700-000001000000}" name="بیمه میهن (میهن)" dataDxfId="51"/>
    <tableColumn id="2" xr3:uid="{00000000-0010-0000-0700-000002000000}" name="16064038" dataDxfId="50"/>
    <tableColumn id="3" xr3:uid="{00000000-0010-0000-0700-000003000000}" name="99494617979" dataDxfId="49"/>
    <tableColumn id="4" xr3:uid="{00000000-0010-0000-0700-000004000000}" name="-89952484698.0000" dataDxfId="48"/>
    <tableColumn id="5" xr3:uid="{00000000-0010-0000-0700-000005000000}" name="9542133281.0000" dataDxfId="47"/>
    <tableColumn id="6" xr3:uid="{00000000-0010-0000-0700-000006000000}" name="Column6" dataDxfId="46"/>
    <tableColumn id="7" xr3:uid="{00000000-0010-0000-0700-000007000000}" name="Column7" dataDxfId="45"/>
    <tableColumn id="8" xr3:uid="{00000000-0010-0000-0700-000008000000}" name="Column8" dataDxfId="44"/>
    <tableColumn id="9" xr3:uid="{00000000-0010-0000-0700-000009000000}" name="Column9" dataDxfId="43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9" displayName="Table9" ref="A7:I12" headerRowCount="0" headerRowDxfId="42" dataDxfId="41" totalsRowDxfId="40">
  <tableColumns count="9">
    <tableColumn id="1" xr3:uid="{00000000-0010-0000-0800-000001000000}" name="سر. توس گستر (وتوس)" dataDxfId="39"/>
    <tableColumn id="2" xr3:uid="{00000000-0010-0000-0800-000002000000}" name="53088886" dataDxfId="38"/>
    <tableColumn id="3" xr3:uid="{00000000-0010-0000-0800-000003000000}" name="908721463595.0000" dataDxfId="37"/>
    <tableColumn id="4" xr3:uid="{00000000-0010-0000-0800-000004000000}" name="-1005644399608.0000" dataDxfId="36"/>
    <tableColumn id="5" xr3:uid="{00000000-0010-0000-0800-000005000000}" name="-96922936013" dataDxfId="35"/>
    <tableColumn id="6" xr3:uid="{00000000-0010-0000-0800-000006000000}" name="Column6" dataDxfId="34"/>
    <tableColumn id="7" xr3:uid="{00000000-0010-0000-0800-000007000000}" name="Column7" dataDxfId="33"/>
    <tableColumn id="8" xr3:uid="{00000000-0010-0000-0800-000008000000}" name="Column8" dataDxfId="32"/>
    <tableColumn id="9" xr3:uid="{00000000-0010-0000-0800-000009000000}" name="Column9" dataDxfId="31"/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Table11" displayName="Table11" ref="A11:K16" headerRowCount="0" headerRowDxfId="30" dataDxfId="29" totalsRowDxfId="28">
  <tableColumns count="11">
    <tableColumn id="1" xr3:uid="{00000000-0010-0000-0A00-000001000000}" name="سر. توس گستر (وتوس)" dataDxfId="27"/>
    <tableColumn id="2" xr3:uid="{00000000-0010-0000-0A00-000002000000}" name="0" dataDxfId="26"/>
    <tableColumn id="3" xr3:uid="{00000000-0010-0000-0A00-000003000000}" name="-96922936013" dataDxfId="25"/>
    <tableColumn id="4" xr3:uid="{00000000-0010-0000-0A00-000004000000}" name="-2676661752.0000" dataDxfId="24"/>
    <tableColumn id="5" xr3:uid="{00000000-0010-0000-0A00-000005000000}" name="-99599597765.0000" dataDxfId="23"/>
    <tableColumn id="6" xr3:uid="{00000000-0010-0000-0A00-000006000000}" name="-240.18" dataDxfId="22"/>
    <tableColumn id="7" xr3:uid="{00000000-0010-0000-0A00-000007000000}" name="Column7" dataDxfId="21"/>
    <tableColumn id="8" xr3:uid="{00000000-0010-0000-0A00-000008000000}" name="Column8" dataDxfId="20"/>
    <tableColumn id="9" xr3:uid="{00000000-0010-0000-0A00-000009000000}" name="Column9" dataDxfId="19"/>
    <tableColumn id="10" xr3:uid="{00000000-0010-0000-0A00-00000A000000}" name="Column10" dataDxfId="18"/>
    <tableColumn id="11" xr3:uid="{00000000-0010-0000-0A00-00000B000000}" name="Column11" dataDxfId="17"/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Table12" displayName="Table12" ref="A9:F24" headerRowCount="0" headerRowDxfId="16" dataDxfId="15" totalsRowDxfId="14">
  <tableColumns count="6">
    <tableColumn id="1" xr3:uid="{00000000-0010-0000-0B00-000001000000}" name="کوتاه مدت8901-810" dataDxfId="13"/>
    <tableColumn id="2" xr3:uid="{00000000-0010-0000-0B00-000002000000}" name="2686.0000" dataDxfId="12"/>
    <tableColumn id="3" xr3:uid="{00000000-0010-0000-0B00-000003000000}" name="0.41" dataDxfId="11"/>
    <tableColumn id="4" xr3:uid="{00000000-0010-0000-0B00-000004000000}" name="Column4" dataDxfId="10"/>
    <tableColumn id="5" xr3:uid="{00000000-0010-0000-0B00-000005000000}" name="Column5" dataDxfId="9"/>
    <tableColumn id="6" xr3:uid="{24C37245-3D20-4C63-B49E-5D9444DB2BBA}" name="Column1" headerRowDxfId="8" dataDxfId="7" totalsRowDxfId="6"/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Table13" displayName="Table13" ref="A8:C9" headerRowCount="0" headerRowDxfId="5" dataDxfId="4" totalsRowDxfId="3">
  <tableColumns count="3">
    <tableColumn id="1" xr3:uid="{00000000-0010-0000-0C00-000001000000}" name="درامد حاصل از بازارگردانی" dataDxfId="2"/>
    <tableColumn id="2" xr3:uid="{00000000-0010-0000-0C00-000002000000}" name="22119194534" dataDxfId="1"/>
    <tableColumn id="3" xr3:uid="{00000000-0010-0000-0C00-000003000000}" name="Column3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1">
      <a:majorFont>
        <a:latin typeface="B Nazanin"/>
        <a:ea typeface=""/>
        <a:cs typeface=""/>
      </a:majorFont>
      <a:minorFont>
        <a:latin typeface="B Nazanin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3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rightToLeft="1" zoomScaleNormal="100" workbookViewId="0">
      <selection activeCell="F37" sqref="F37:H39"/>
    </sheetView>
  </sheetViews>
  <sheetFormatPr defaultColWidth="9" defaultRowHeight="18.399999999999999"/>
  <cols>
    <col min="1" max="1" width="9" style="2" customWidth="1"/>
    <col min="2" max="16384" width="9" style="2"/>
  </cols>
  <sheetData>
    <row r="3" spans="1:17" ht="19.899999999999999">
      <c r="D3" s="55" t="s">
        <v>0</v>
      </c>
      <c r="E3" s="55"/>
      <c r="F3" s="55"/>
    </row>
    <row r="6" spans="1:17" ht="15" customHeight="1">
      <c r="A6" s="35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17" ht="15" customHeight="1">
      <c r="A7" s="35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17" ht="15" customHeight="1">
      <c r="A8" s="34"/>
      <c r="B8" s="34"/>
      <c r="C8" s="34"/>
      <c r="D8" s="34"/>
      <c r="E8" s="34"/>
      <c r="F8" s="34"/>
      <c r="G8" s="34"/>
      <c r="H8" s="34"/>
      <c r="I8" s="34"/>
      <c r="J8" s="33"/>
      <c r="K8" s="33"/>
      <c r="L8" s="33"/>
      <c r="M8" s="33"/>
      <c r="N8" s="33"/>
      <c r="O8" s="33"/>
      <c r="P8" s="33"/>
      <c r="Q8" s="33"/>
    </row>
    <row r="9" spans="1:17" ht="15" customHeight="1">
      <c r="A9" s="34"/>
      <c r="B9" s="34"/>
      <c r="C9" s="34"/>
      <c r="D9" s="34"/>
      <c r="E9" s="34"/>
      <c r="F9" s="34"/>
      <c r="G9" s="34"/>
      <c r="H9" s="34"/>
      <c r="I9" s="34"/>
      <c r="J9" s="33"/>
      <c r="K9" s="33"/>
      <c r="L9" s="33"/>
      <c r="M9" s="33"/>
      <c r="N9" s="33"/>
      <c r="O9" s="33"/>
      <c r="P9" s="33"/>
      <c r="Q9" s="33"/>
    </row>
    <row r="10" spans="1:17" ht="15" customHeight="1">
      <c r="A10" s="34"/>
      <c r="B10" s="34"/>
      <c r="C10" s="34"/>
      <c r="D10" s="34"/>
      <c r="E10" s="34"/>
      <c r="F10" s="34"/>
      <c r="G10" s="34"/>
      <c r="H10" s="34"/>
      <c r="I10" s="34"/>
      <c r="J10" s="33"/>
      <c r="K10" s="33"/>
      <c r="L10" s="33"/>
      <c r="M10" s="33"/>
      <c r="N10" s="33"/>
      <c r="O10" s="33"/>
      <c r="P10" s="33"/>
      <c r="Q10" s="33"/>
    </row>
    <row r="11" spans="1:17" ht="15" customHeight="1">
      <c r="A11" s="34"/>
      <c r="B11" s="34"/>
      <c r="C11" s="34"/>
      <c r="D11" s="34"/>
      <c r="E11" s="34"/>
      <c r="F11" s="34"/>
      <c r="G11" s="34"/>
      <c r="H11" s="34"/>
      <c r="I11" s="34"/>
      <c r="J11" s="33"/>
      <c r="K11" s="33"/>
      <c r="L11" s="33"/>
      <c r="M11" s="33"/>
      <c r="N11" s="33"/>
      <c r="O11" s="33"/>
      <c r="P11" s="33"/>
      <c r="Q11" s="33"/>
    </row>
    <row r="12" spans="1:17" ht="15" customHeight="1">
      <c r="A12" s="34"/>
      <c r="B12" s="34"/>
      <c r="C12" s="34"/>
      <c r="D12" s="34"/>
      <c r="E12" s="34"/>
      <c r="F12" s="34"/>
      <c r="G12" s="34"/>
      <c r="H12" s="34"/>
      <c r="I12" s="34"/>
      <c r="J12" s="33"/>
      <c r="K12" s="33"/>
      <c r="L12" s="33"/>
      <c r="M12" s="33"/>
      <c r="N12" s="33"/>
      <c r="O12" s="33"/>
      <c r="P12" s="33"/>
      <c r="Q12" s="33"/>
    </row>
    <row r="13" spans="1:17" ht="15" customHeight="1">
      <c r="A13" s="34"/>
      <c r="B13" s="34"/>
      <c r="C13" s="34"/>
      <c r="D13" s="34"/>
      <c r="E13" s="34"/>
      <c r="F13" s="34"/>
      <c r="G13" s="34"/>
      <c r="H13" s="34"/>
      <c r="I13" s="34"/>
      <c r="J13" s="33"/>
      <c r="K13" s="33"/>
      <c r="L13" s="33"/>
      <c r="M13" s="33"/>
      <c r="N13" s="33"/>
      <c r="O13" s="33"/>
      <c r="P13" s="33"/>
      <c r="Q13" s="33"/>
    </row>
    <row r="14" spans="1:17" ht="15" customHeight="1">
      <c r="A14" s="34"/>
      <c r="B14" s="34"/>
      <c r="C14" s="34"/>
      <c r="D14" s="34"/>
      <c r="E14" s="34"/>
      <c r="F14" s="34"/>
      <c r="G14" s="34"/>
      <c r="H14" s="34"/>
      <c r="I14" s="34"/>
      <c r="J14" s="33"/>
      <c r="K14" s="33"/>
      <c r="L14" s="33"/>
      <c r="M14" s="33"/>
      <c r="N14" s="33"/>
      <c r="O14" s="33"/>
      <c r="P14" s="33"/>
      <c r="Q14" s="33"/>
    </row>
    <row r="15" spans="1:17" ht="15" customHeight="1">
      <c r="A15" s="56" t="s">
        <v>1</v>
      </c>
      <c r="B15" s="56"/>
      <c r="C15" s="56"/>
      <c r="D15" s="56"/>
      <c r="E15" s="56"/>
      <c r="F15" s="56"/>
      <c r="G15" s="56"/>
      <c r="H15" s="56"/>
      <c r="I15" s="56"/>
      <c r="J15" s="33"/>
      <c r="K15" s="33"/>
      <c r="L15" s="33"/>
      <c r="M15" s="33"/>
      <c r="N15" s="33"/>
      <c r="O15" s="33"/>
      <c r="P15" s="33"/>
      <c r="Q15" s="33"/>
    </row>
    <row r="16" spans="1:17" ht="15" customHeight="1">
      <c r="A16" s="56"/>
      <c r="B16" s="56"/>
      <c r="C16" s="56"/>
      <c r="D16" s="56"/>
      <c r="E16" s="56"/>
      <c r="F16" s="56"/>
      <c r="G16" s="56"/>
      <c r="H16" s="56"/>
      <c r="I16" s="56"/>
    </row>
    <row r="17" spans="1:9" ht="15" customHeight="1">
      <c r="A17" s="57" t="s">
        <v>2</v>
      </c>
      <c r="B17" s="57"/>
      <c r="C17" s="57"/>
      <c r="D17" s="57"/>
      <c r="E17" s="57"/>
      <c r="F17" s="57"/>
      <c r="G17" s="57"/>
      <c r="H17" s="57"/>
      <c r="I17" s="57"/>
    </row>
    <row r="18" spans="1:9" ht="15" customHeight="1">
      <c r="A18" s="57"/>
      <c r="B18" s="57"/>
      <c r="C18" s="57"/>
      <c r="D18" s="57"/>
      <c r="E18" s="57"/>
      <c r="F18" s="57"/>
      <c r="G18" s="57"/>
      <c r="H18" s="57"/>
      <c r="I18" s="57"/>
    </row>
    <row r="19" spans="1:9" ht="15" customHeight="1">
      <c r="A19" s="57"/>
      <c r="B19" s="57"/>
      <c r="C19" s="57"/>
      <c r="D19" s="57"/>
      <c r="E19" s="57"/>
      <c r="F19" s="57"/>
      <c r="G19" s="57"/>
      <c r="H19" s="57"/>
      <c r="I19" s="57"/>
    </row>
    <row r="20" spans="1:9" ht="15" customHeight="1">
      <c r="A20" s="57" t="s">
        <v>3</v>
      </c>
      <c r="B20" s="57"/>
      <c r="C20" s="57"/>
      <c r="D20" s="57"/>
      <c r="E20" s="57"/>
      <c r="F20" s="57"/>
      <c r="G20" s="57"/>
      <c r="H20" s="57"/>
      <c r="I20" s="57"/>
    </row>
    <row r="21" spans="1:9" ht="15" customHeight="1">
      <c r="A21" s="57"/>
      <c r="B21" s="57"/>
      <c r="C21" s="57"/>
      <c r="D21" s="57"/>
      <c r="E21" s="57"/>
      <c r="F21" s="57"/>
      <c r="G21" s="57"/>
      <c r="H21" s="57"/>
      <c r="I21" s="57"/>
    </row>
    <row r="22" spans="1:9" ht="15" customHeight="1">
      <c r="A22" s="57"/>
      <c r="B22" s="57"/>
      <c r="C22" s="57"/>
      <c r="D22" s="57"/>
      <c r="E22" s="57"/>
      <c r="F22" s="57"/>
      <c r="G22" s="57"/>
      <c r="H22" s="57"/>
      <c r="I22" s="57"/>
    </row>
    <row r="23" spans="1:9" ht="15" customHeight="1">
      <c r="A23" s="57"/>
      <c r="B23" s="57"/>
      <c r="C23" s="57"/>
      <c r="D23" s="57"/>
      <c r="E23" s="57"/>
      <c r="F23" s="57"/>
      <c r="G23" s="57"/>
      <c r="H23" s="57"/>
      <c r="I23" s="57"/>
    </row>
    <row r="24" spans="1:9" ht="15" customHeight="1">
      <c r="A24" s="34"/>
      <c r="B24" s="34"/>
      <c r="C24" s="34"/>
      <c r="D24" s="34"/>
      <c r="E24" s="34"/>
      <c r="F24" s="34"/>
      <c r="G24" s="34"/>
      <c r="H24" s="34"/>
      <c r="I24" s="34"/>
    </row>
    <row r="37" spans="6:8">
      <c r="F37" s="40" t="s">
        <v>4</v>
      </c>
      <c r="G37" s="40"/>
      <c r="H37" s="40"/>
    </row>
    <row r="38" spans="6:8">
      <c r="F38" s="40"/>
      <c r="G38" s="40"/>
      <c r="H38" s="40"/>
    </row>
    <row r="39" spans="6:8">
      <c r="F39" s="40"/>
      <c r="G39" s="40"/>
      <c r="H39" s="40"/>
    </row>
  </sheetData>
  <mergeCells count="5">
    <mergeCell ref="F37:H39"/>
    <mergeCell ref="A15:I16"/>
    <mergeCell ref="A17:I19"/>
    <mergeCell ref="A20:I23"/>
    <mergeCell ref="D3:F3"/>
  </mergeCells>
  <pageMargins left="0.7" right="0.7" top="0.75" bottom="0.75" header="0.3" footer="0.3"/>
  <pageSetup orientation="portrait" verticalDpi="300" r:id="rId1"/>
  <headerFooter differentOddEven="1" differentFirst="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6"/>
  <sheetViews>
    <sheetView rightToLeft="1" zoomScaleNormal="100" zoomScaleSheetLayoutView="106" workbookViewId="0">
      <selection activeCell="I24" sqref="I24"/>
    </sheetView>
  </sheetViews>
  <sheetFormatPr defaultColWidth="9" defaultRowHeight="18.399999999999999"/>
  <cols>
    <col min="1" max="1" width="19" style="8" bestFit="1" customWidth="1"/>
    <col min="2" max="2" width="13" style="8" customWidth="1"/>
    <col min="3" max="3" width="17.875" style="8" bestFit="1" customWidth="1"/>
    <col min="4" max="4" width="18" style="8" bestFit="1" customWidth="1"/>
    <col min="5" max="5" width="13" style="8" customWidth="1"/>
    <col min="6" max="6" width="17.75" style="8" bestFit="1" customWidth="1"/>
    <col min="7" max="7" width="13" style="8" customWidth="1"/>
    <col min="8" max="8" width="17.75" style="8" bestFit="1" customWidth="1"/>
    <col min="9" max="10" width="13" style="8" customWidth="1"/>
    <col min="11" max="12" width="17.875" style="8" bestFit="1" customWidth="1"/>
    <col min="13" max="13" width="14.625" style="8" bestFit="1" customWidth="1"/>
    <col min="14" max="14" width="9" style="2" customWidth="1"/>
    <col min="15" max="16384" width="9" style="2"/>
  </cols>
  <sheetData>
    <row r="1" spans="1:13" ht="19.899999999999999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ht="19.899999999999999">
      <c r="A2" s="40" t="s">
        <v>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3" spans="1:13" ht="19.899999999999999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</row>
    <row r="4" spans="1:13">
      <c r="A4" s="43" t="s">
        <v>8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</row>
    <row r="5" spans="1:13">
      <c r="A5" s="43" t="s">
        <v>9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>
      <c r="A6" s="18"/>
    </row>
    <row r="7" spans="1:13" ht="18.75" customHeight="1">
      <c r="A7" s="27"/>
      <c r="B7" s="38" t="s">
        <v>10</v>
      </c>
      <c r="C7" s="38"/>
      <c r="D7" s="38"/>
      <c r="E7" s="44" t="s">
        <v>11</v>
      </c>
      <c r="F7" s="44"/>
      <c r="G7" s="44"/>
      <c r="H7" s="44"/>
      <c r="I7" s="38" t="s">
        <v>12</v>
      </c>
      <c r="J7" s="38"/>
      <c r="K7" s="38"/>
      <c r="L7" s="38"/>
      <c r="M7" s="38"/>
    </row>
    <row r="8" spans="1:13" ht="17.25" customHeight="1">
      <c r="A8" s="41" t="s">
        <v>13</v>
      </c>
      <c r="B8" s="41" t="s">
        <v>14</v>
      </c>
      <c r="C8" s="41" t="s">
        <v>15</v>
      </c>
      <c r="D8" s="39" t="s">
        <v>16</v>
      </c>
      <c r="E8" s="42" t="s">
        <v>17</v>
      </c>
      <c r="F8" s="42"/>
      <c r="G8" s="37" t="s">
        <v>18</v>
      </c>
      <c r="H8" s="37"/>
      <c r="I8" s="39" t="s">
        <v>14</v>
      </c>
      <c r="J8" s="39" t="s">
        <v>19</v>
      </c>
      <c r="K8" s="39" t="s">
        <v>15</v>
      </c>
      <c r="L8" s="39" t="s">
        <v>16</v>
      </c>
      <c r="M8" s="39" t="s">
        <v>20</v>
      </c>
    </row>
    <row r="9" spans="1:13" ht="20.25" customHeight="1">
      <c r="A9" s="38"/>
      <c r="B9" s="38"/>
      <c r="C9" s="38"/>
      <c r="D9" s="38"/>
      <c r="E9" s="19" t="s">
        <v>14</v>
      </c>
      <c r="F9" s="19" t="s">
        <v>21</v>
      </c>
      <c r="G9" s="19" t="s">
        <v>14</v>
      </c>
      <c r="H9" s="19" t="s">
        <v>22</v>
      </c>
      <c r="I9" s="38"/>
      <c r="J9" s="38"/>
      <c r="K9" s="38"/>
      <c r="L9" s="38"/>
      <c r="M9" s="38"/>
    </row>
    <row r="10" spans="1:13" ht="23.1" customHeight="1">
      <c r="A10" s="6" t="s">
        <v>23</v>
      </c>
      <c r="B10" s="21">
        <v>54378012</v>
      </c>
      <c r="C10" s="21">
        <v>1152577496128</v>
      </c>
      <c r="D10" s="21">
        <v>1030223542121</v>
      </c>
      <c r="E10" s="21">
        <v>87800</v>
      </c>
      <c r="F10" s="21">
        <v>1505350225</v>
      </c>
      <c r="G10" s="21">
        <v>1376926</v>
      </c>
      <c r="H10" s="21">
        <v>23407830986</v>
      </c>
      <c r="I10" s="21">
        <v>53088886</v>
      </c>
      <c r="J10" s="21">
        <v>17130</v>
      </c>
      <c r="K10" s="21">
        <v>1124902915446</v>
      </c>
      <c r="L10" s="21">
        <v>908721463595</v>
      </c>
      <c r="M10" s="7">
        <v>51.9</v>
      </c>
    </row>
    <row r="11" spans="1:13" ht="23.1" customHeight="1">
      <c r="A11" s="6" t="s">
        <v>24</v>
      </c>
      <c r="B11" s="21">
        <v>96977845</v>
      </c>
      <c r="C11" s="21">
        <v>583144561717</v>
      </c>
      <c r="D11" s="21">
        <v>542663194295</v>
      </c>
      <c r="E11" s="21">
        <v>999720</v>
      </c>
      <c r="F11" s="21">
        <v>6138987934</v>
      </c>
      <c r="G11" s="21">
        <v>16064038</v>
      </c>
      <c r="H11" s="21">
        <v>99494617979</v>
      </c>
      <c r="I11" s="21">
        <v>81913527</v>
      </c>
      <c r="J11" s="21">
        <v>6830</v>
      </c>
      <c r="K11" s="21">
        <v>492673273137</v>
      </c>
      <c r="L11" s="21">
        <v>559044192677</v>
      </c>
      <c r="M11" s="7">
        <v>31.93</v>
      </c>
    </row>
    <row r="12" spans="1:13" ht="23.1" customHeight="1">
      <c r="A12" s="6" t="s">
        <v>25</v>
      </c>
      <c r="B12" s="21">
        <v>12248388</v>
      </c>
      <c r="C12" s="21">
        <v>225523714906</v>
      </c>
      <c r="D12" s="21">
        <v>225839557032</v>
      </c>
      <c r="E12" s="21">
        <v>351268599</v>
      </c>
      <c r="F12" s="21">
        <v>6546362197950</v>
      </c>
      <c r="G12" s="21">
        <v>332659312</v>
      </c>
      <c r="H12" s="21">
        <v>6198664134870</v>
      </c>
      <c r="I12" s="21">
        <v>30857675</v>
      </c>
      <c r="J12" s="21">
        <v>18865</v>
      </c>
      <c r="K12" s="21">
        <v>581394589124</v>
      </c>
      <c r="L12" s="21">
        <v>582108209000</v>
      </c>
      <c r="M12" s="7">
        <v>33.25</v>
      </c>
    </row>
    <row r="13" spans="1:13" ht="23.1" customHeight="1">
      <c r="A13" s="6" t="s">
        <v>26</v>
      </c>
      <c r="B13" s="21">
        <v>0</v>
      </c>
      <c r="C13" s="21">
        <v>0</v>
      </c>
      <c r="D13" s="21">
        <v>0</v>
      </c>
      <c r="E13" s="21">
        <v>186328</v>
      </c>
      <c r="F13" s="21">
        <v>10004335140</v>
      </c>
      <c r="G13" s="21">
        <v>0</v>
      </c>
      <c r="H13" s="21">
        <v>0</v>
      </c>
      <c r="I13" s="21">
        <v>186328</v>
      </c>
      <c r="J13" s="21">
        <v>54015</v>
      </c>
      <c r="K13" s="21">
        <v>10004335140</v>
      </c>
      <c r="L13" s="21">
        <v>10062619827</v>
      </c>
      <c r="M13" s="7">
        <v>0.56999999999999995</v>
      </c>
    </row>
    <row r="14" spans="1:13" ht="23.1" customHeight="1">
      <c r="A14" s="6" t="s">
        <v>27</v>
      </c>
      <c r="B14" s="21">
        <v>1143576</v>
      </c>
      <c r="C14" s="21">
        <v>23799991058</v>
      </c>
      <c r="D14" s="21">
        <v>24364116570</v>
      </c>
      <c r="E14" s="21">
        <v>0</v>
      </c>
      <c r="F14" s="21">
        <v>0</v>
      </c>
      <c r="G14" s="21">
        <v>461500</v>
      </c>
      <c r="H14" s="21">
        <v>10004366837</v>
      </c>
      <c r="I14" s="21">
        <v>682076</v>
      </c>
      <c r="J14" s="21">
        <v>21857</v>
      </c>
      <c r="K14" s="21">
        <v>14195298520</v>
      </c>
      <c r="L14" s="21">
        <v>14907576079</v>
      </c>
      <c r="M14" s="7">
        <v>0.85</v>
      </c>
    </row>
    <row r="15" spans="1:13" ht="23.1" customHeight="1">
      <c r="A15" s="6" t="s">
        <v>28</v>
      </c>
      <c r="B15" s="21"/>
      <c r="C15" s="21">
        <f>SUBTOTAL(109,C10:C14)</f>
        <v>1985045763809</v>
      </c>
      <c r="D15" s="21">
        <f>SUBTOTAL(109,D10:D14)</f>
        <v>1823090410018</v>
      </c>
      <c r="E15" s="21">
        <f t="shared" ref="E15:K15" si="0">SUBTOTAL(109,E10:E14)</f>
        <v>352542447</v>
      </c>
      <c r="F15" s="21">
        <f>SUBTOTAL(109,F10:F14)</f>
        <v>6564010871249</v>
      </c>
      <c r="G15" s="21">
        <f>SUBTOTAL(109,G10:G14)</f>
        <v>350561776</v>
      </c>
      <c r="H15" s="21">
        <f>SUBTOTAL(109,H10:H14)</f>
        <v>6331570950672</v>
      </c>
      <c r="I15" s="21">
        <f t="shared" si="0"/>
        <v>166728492</v>
      </c>
      <c r="J15" s="21">
        <f t="shared" si="0"/>
        <v>118697</v>
      </c>
      <c r="K15" s="21">
        <f t="shared" si="0"/>
        <v>2223170411367</v>
      </c>
      <c r="L15" s="21">
        <f>SUBTOTAL(109,L10:L14)</f>
        <v>2074844061178</v>
      </c>
      <c r="M15" s="7">
        <v>118.5</v>
      </c>
    </row>
    <row r="16" spans="1:13" ht="23.1" customHeight="1">
      <c r="A16" s="6" t="s">
        <v>29</v>
      </c>
      <c r="B16" s="21"/>
      <c r="C16" s="7"/>
      <c r="D16" s="7"/>
      <c r="E16" s="7"/>
      <c r="F16" s="7"/>
      <c r="G16" s="7"/>
      <c r="H16" s="7"/>
      <c r="I16" s="21"/>
      <c r="J16" s="7"/>
      <c r="K16" s="7"/>
      <c r="L16" s="7"/>
      <c r="M16" s="7"/>
    </row>
  </sheetData>
  <mergeCells count="19">
    <mergeCell ref="A1:M1"/>
    <mergeCell ref="A2:M2"/>
    <mergeCell ref="A3:M3"/>
    <mergeCell ref="A8:A9"/>
    <mergeCell ref="E8:F8"/>
    <mergeCell ref="G8:H8"/>
    <mergeCell ref="K8:K9"/>
    <mergeCell ref="I8:I9"/>
    <mergeCell ref="C8:C9"/>
    <mergeCell ref="B8:B9"/>
    <mergeCell ref="A5:M5"/>
    <mergeCell ref="A4:M4"/>
    <mergeCell ref="E7:H7"/>
    <mergeCell ref="B7:D7"/>
    <mergeCell ref="I7:M7"/>
    <mergeCell ref="D8:D9"/>
    <mergeCell ref="L8:L9"/>
    <mergeCell ref="J8:J9"/>
    <mergeCell ref="M8:M9"/>
  </mergeCells>
  <pageMargins left="0.7" right="0.7" top="0.75" bottom="0.75" header="0.3" footer="0.3"/>
  <pageSetup paperSize="9" scale="93" orientation="landscape" horizontalDpi="4294967295" verticalDpi="4294967295"/>
  <headerFooter differentOddEven="1" differentFirst="1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rightToLeft="1" zoomScaleNormal="100" zoomScaleSheetLayoutView="106" workbookViewId="0">
      <selection activeCell="D20" sqref="D20"/>
    </sheetView>
  </sheetViews>
  <sheetFormatPr defaultColWidth="9" defaultRowHeight="18.399999999999999"/>
  <cols>
    <col min="1" max="1" width="27.375" style="8" bestFit="1" customWidth="1"/>
    <col min="2" max="2" width="16.125" style="18" bestFit="1" customWidth="1"/>
    <col min="3" max="3" width="13.375" style="18" bestFit="1" customWidth="1"/>
    <col min="4" max="4" width="13.5" style="8" customWidth="1"/>
    <col min="5" max="5" width="15.75" style="8" customWidth="1"/>
    <col min="6" max="6" width="14.25" style="8" customWidth="1"/>
    <col min="7" max="8" width="16.5" style="8" customWidth="1"/>
    <col min="9" max="9" width="14.25" style="8" customWidth="1"/>
    <col min="10" max="10" width="13" style="8" customWidth="1"/>
    <col min="11" max="11" width="9" style="2" customWidth="1"/>
    <col min="12" max="16384" width="9" style="2"/>
  </cols>
  <sheetData>
    <row r="1" spans="1:10" ht="19.899999999999999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10" ht="19.899999999999999">
      <c r="A2" s="40" t="s">
        <v>6</v>
      </c>
      <c r="B2" s="40"/>
      <c r="C2" s="40"/>
      <c r="D2" s="40"/>
      <c r="E2" s="40"/>
      <c r="F2" s="40"/>
      <c r="G2" s="40"/>
      <c r="H2" s="40"/>
      <c r="I2" s="40"/>
    </row>
    <row r="3" spans="1:10" ht="19.899999999999999">
      <c r="A3" s="40" t="s">
        <v>7</v>
      </c>
      <c r="B3" s="40"/>
      <c r="C3" s="40"/>
      <c r="D3" s="40"/>
      <c r="E3" s="40"/>
      <c r="F3" s="40"/>
      <c r="G3" s="40"/>
      <c r="H3" s="40"/>
      <c r="I3" s="40"/>
    </row>
    <row r="4" spans="1:10">
      <c r="A4" s="43" t="s">
        <v>33</v>
      </c>
      <c r="B4" s="43"/>
      <c r="C4" s="43"/>
      <c r="D4" s="43"/>
      <c r="E4" s="43"/>
      <c r="F4" s="43"/>
      <c r="G4" s="43"/>
      <c r="H4" s="43"/>
      <c r="I4" s="43"/>
    </row>
    <row r="5" spans="1:10" ht="18.75" thickBot="1">
      <c r="B5" s="19"/>
      <c r="C5" s="19"/>
      <c r="D5" s="9"/>
      <c r="E5" s="9"/>
      <c r="F5" s="9"/>
      <c r="G5" s="9"/>
      <c r="H5" s="9"/>
      <c r="I5" s="9"/>
      <c r="J5" s="9"/>
    </row>
    <row r="6" spans="1:10" ht="18.75" customHeight="1" thickBot="1">
      <c r="A6" s="27"/>
      <c r="B6" s="38" t="s">
        <v>34</v>
      </c>
      <c r="C6" s="38"/>
      <c r="D6" s="38"/>
      <c r="E6" s="38"/>
      <c r="F6" s="28" t="s">
        <v>10</v>
      </c>
      <c r="G6" s="44" t="s">
        <v>11</v>
      </c>
      <c r="H6" s="44"/>
      <c r="I6" s="44" t="s">
        <v>12</v>
      </c>
      <c r="J6" s="44"/>
    </row>
    <row r="7" spans="1:10" ht="31.9" customHeight="1">
      <c r="A7" s="29" t="s">
        <v>35</v>
      </c>
      <c r="B7" s="30" t="s">
        <v>36</v>
      </c>
      <c r="C7" s="30" t="s">
        <v>37</v>
      </c>
      <c r="D7" s="30" t="s">
        <v>38</v>
      </c>
      <c r="E7" s="30" t="s">
        <v>31</v>
      </c>
      <c r="F7" s="31" t="s">
        <v>39</v>
      </c>
      <c r="G7" s="30" t="s">
        <v>40</v>
      </c>
      <c r="H7" s="30" t="s">
        <v>41</v>
      </c>
      <c r="I7" s="29" t="s">
        <v>39</v>
      </c>
      <c r="J7" s="29" t="s">
        <v>32</v>
      </c>
    </row>
    <row r="8" spans="1:10" ht="23.1" customHeight="1">
      <c r="A8" s="6" t="s">
        <v>42</v>
      </c>
      <c r="B8" s="18" t="s">
        <v>43</v>
      </c>
      <c r="C8" s="18" t="s">
        <v>44</v>
      </c>
      <c r="D8" s="6" t="s">
        <v>45</v>
      </c>
      <c r="E8" s="6" t="s">
        <v>45</v>
      </c>
      <c r="F8" s="21">
        <v>0</v>
      </c>
      <c r="G8" s="21">
        <v>0</v>
      </c>
      <c r="H8" s="21">
        <v>0</v>
      </c>
      <c r="I8" s="21">
        <v>0</v>
      </c>
      <c r="J8" s="7">
        <v>0</v>
      </c>
    </row>
    <row r="9" spans="1:10" ht="23.1" customHeight="1">
      <c r="A9" s="6" t="s">
        <v>46</v>
      </c>
      <c r="B9" s="18" t="s">
        <v>47</v>
      </c>
      <c r="C9" s="18" t="s">
        <v>44</v>
      </c>
      <c r="D9" s="6" t="s">
        <v>45</v>
      </c>
      <c r="E9" s="6" t="s">
        <v>45</v>
      </c>
      <c r="F9" s="21">
        <v>0</v>
      </c>
      <c r="G9" s="21">
        <v>0</v>
      </c>
      <c r="H9" s="21">
        <v>0</v>
      </c>
      <c r="I9" s="21">
        <v>0</v>
      </c>
      <c r="J9" s="7">
        <v>0</v>
      </c>
    </row>
    <row r="10" spans="1:10" ht="23.1" customHeight="1">
      <c r="A10" s="6" t="s">
        <v>48</v>
      </c>
      <c r="B10" s="18" t="s">
        <v>49</v>
      </c>
      <c r="C10" s="18" t="s">
        <v>50</v>
      </c>
      <c r="D10" s="6" t="s">
        <v>45</v>
      </c>
      <c r="E10" s="6" t="s">
        <v>45</v>
      </c>
      <c r="F10" s="21">
        <v>12163190</v>
      </c>
      <c r="G10" s="21">
        <v>0</v>
      </c>
      <c r="H10" s="21">
        <v>504000</v>
      </c>
      <c r="I10" s="21">
        <v>11659190</v>
      </c>
      <c r="J10" s="7">
        <v>0</v>
      </c>
    </row>
    <row r="11" spans="1:10" ht="23.1" customHeight="1">
      <c r="A11" s="6" t="s">
        <v>51</v>
      </c>
      <c r="B11" s="18" t="s">
        <v>52</v>
      </c>
      <c r="C11" s="18" t="s">
        <v>50</v>
      </c>
      <c r="D11" s="6" t="s">
        <v>45</v>
      </c>
      <c r="E11" s="6" t="s">
        <v>45</v>
      </c>
      <c r="F11" s="21">
        <v>79073529</v>
      </c>
      <c r="G11" s="21">
        <v>13687150915</v>
      </c>
      <c r="H11" s="21">
        <v>22005000</v>
      </c>
      <c r="I11" s="21">
        <v>13744219444</v>
      </c>
      <c r="J11" s="7">
        <v>0.79</v>
      </c>
    </row>
    <row r="12" spans="1:10" ht="23.1" customHeight="1">
      <c r="A12" s="6" t="s">
        <v>53</v>
      </c>
      <c r="B12" s="18" t="s">
        <v>54</v>
      </c>
      <c r="C12" s="18" t="s">
        <v>50</v>
      </c>
      <c r="D12" s="6" t="s">
        <v>45</v>
      </c>
      <c r="E12" s="6" t="s">
        <v>45</v>
      </c>
      <c r="F12" s="21">
        <v>1315376996</v>
      </c>
      <c r="G12" s="21">
        <v>0</v>
      </c>
      <c r="H12" s="21">
        <v>266273440</v>
      </c>
      <c r="I12" s="21">
        <v>1049103556</v>
      </c>
      <c r="J12" s="7">
        <v>0.06</v>
      </c>
    </row>
    <row r="13" spans="1:10" ht="23.1" customHeight="1">
      <c r="A13" s="6" t="s">
        <v>55</v>
      </c>
      <c r="B13" s="18" t="s">
        <v>56</v>
      </c>
      <c r="C13" s="18" t="s">
        <v>44</v>
      </c>
      <c r="D13" s="6" t="s">
        <v>45</v>
      </c>
      <c r="E13" s="6" t="s">
        <v>45</v>
      </c>
      <c r="F13" s="21">
        <v>0</v>
      </c>
      <c r="G13" s="21">
        <v>0</v>
      </c>
      <c r="H13" s="21">
        <v>0</v>
      </c>
      <c r="I13" s="21">
        <v>0</v>
      </c>
      <c r="J13" s="7">
        <v>0</v>
      </c>
    </row>
    <row r="14" spans="1:10" ht="23.1" customHeight="1">
      <c r="A14" s="6" t="s">
        <v>57</v>
      </c>
      <c r="B14" s="18" t="s">
        <v>58</v>
      </c>
      <c r="C14" s="18" t="s">
        <v>50</v>
      </c>
      <c r="D14" s="6" t="s">
        <v>45</v>
      </c>
      <c r="E14" s="6" t="s">
        <v>45</v>
      </c>
      <c r="F14" s="21">
        <v>1273994662</v>
      </c>
      <c r="G14" s="21">
        <v>1196514000000</v>
      </c>
      <c r="H14" s="21">
        <v>1192401604000</v>
      </c>
      <c r="I14" s="21">
        <v>5386390662</v>
      </c>
      <c r="J14" s="7">
        <v>0.31</v>
      </c>
    </row>
    <row r="15" spans="1:10" ht="23.1" customHeight="1">
      <c r="A15" s="6" t="s">
        <v>59</v>
      </c>
      <c r="B15" s="18" t="s">
        <v>60</v>
      </c>
      <c r="C15" s="18" t="s">
        <v>61</v>
      </c>
      <c r="D15" s="6" t="s">
        <v>45</v>
      </c>
      <c r="E15" s="6" t="s">
        <v>45</v>
      </c>
      <c r="F15" s="21">
        <v>81973249</v>
      </c>
      <c r="G15" s="21">
        <v>335956</v>
      </c>
      <c r="H15" s="21">
        <v>0</v>
      </c>
      <c r="I15" s="21">
        <v>82309205</v>
      </c>
      <c r="J15" s="7">
        <v>0</v>
      </c>
    </row>
    <row r="16" spans="1:10" ht="23.1" customHeight="1">
      <c r="A16" s="6" t="s">
        <v>62</v>
      </c>
      <c r="B16" s="18" t="s">
        <v>63</v>
      </c>
      <c r="C16" s="18" t="s">
        <v>44</v>
      </c>
      <c r="D16" s="6" t="s">
        <v>45</v>
      </c>
      <c r="E16" s="6" t="s">
        <v>45</v>
      </c>
      <c r="F16" s="21">
        <v>0</v>
      </c>
      <c r="G16" s="21">
        <v>0</v>
      </c>
      <c r="H16" s="21">
        <v>0</v>
      </c>
      <c r="I16" s="21">
        <v>0</v>
      </c>
      <c r="J16" s="7">
        <v>0</v>
      </c>
    </row>
    <row r="17" spans="1:10" ht="23.1" customHeight="1">
      <c r="A17" s="6" t="s">
        <v>64</v>
      </c>
      <c r="B17" s="18" t="s">
        <v>65</v>
      </c>
      <c r="C17" s="18" t="s">
        <v>44</v>
      </c>
      <c r="D17" s="6" t="s">
        <v>45</v>
      </c>
      <c r="E17" s="6" t="s">
        <v>45</v>
      </c>
      <c r="F17" s="21">
        <v>0</v>
      </c>
      <c r="G17" s="21">
        <v>0</v>
      </c>
      <c r="H17" s="21">
        <v>0</v>
      </c>
      <c r="I17" s="21">
        <v>0</v>
      </c>
      <c r="J17" s="7">
        <v>0</v>
      </c>
    </row>
    <row r="18" spans="1:10" ht="23.1" customHeight="1">
      <c r="A18" s="6" t="s">
        <v>66</v>
      </c>
      <c r="B18" s="18" t="s">
        <v>67</v>
      </c>
      <c r="C18" s="18" t="s">
        <v>50</v>
      </c>
      <c r="D18" s="6" t="s">
        <v>45</v>
      </c>
      <c r="E18" s="6" t="s">
        <v>45</v>
      </c>
      <c r="F18" s="21">
        <v>1611148</v>
      </c>
      <c r="G18" s="21">
        <v>4835841894</v>
      </c>
      <c r="H18" s="21">
        <v>4800504000</v>
      </c>
      <c r="I18" s="21">
        <v>36949042</v>
      </c>
      <c r="J18" s="7">
        <v>0</v>
      </c>
    </row>
    <row r="19" spans="1:10" ht="23.1" customHeight="1">
      <c r="A19" s="6" t="s">
        <v>68</v>
      </c>
      <c r="B19" s="18" t="s">
        <v>69</v>
      </c>
      <c r="C19" s="18" t="s">
        <v>44</v>
      </c>
      <c r="D19" s="6" t="s">
        <v>45</v>
      </c>
      <c r="E19" s="6" t="s">
        <v>45</v>
      </c>
      <c r="F19" s="21">
        <v>0</v>
      </c>
      <c r="G19" s="21">
        <v>0</v>
      </c>
      <c r="H19" s="21">
        <v>0</v>
      </c>
      <c r="I19" s="21">
        <v>0</v>
      </c>
      <c r="J19" s="7">
        <v>0</v>
      </c>
    </row>
    <row r="20" spans="1:10" ht="23.1" customHeight="1">
      <c r="A20" s="6" t="s">
        <v>70</v>
      </c>
      <c r="B20" s="18" t="s">
        <v>71</v>
      </c>
      <c r="C20" s="18" t="s">
        <v>44</v>
      </c>
      <c r="D20" s="6" t="s">
        <v>45</v>
      </c>
      <c r="E20" s="6" t="s">
        <v>45</v>
      </c>
      <c r="F20" s="21">
        <v>0</v>
      </c>
      <c r="G20" s="21">
        <v>0</v>
      </c>
      <c r="H20" s="21">
        <v>0</v>
      </c>
      <c r="I20" s="21">
        <v>0</v>
      </c>
      <c r="J20" s="7">
        <v>0</v>
      </c>
    </row>
    <row r="21" spans="1:10" ht="23.1" customHeight="1">
      <c r="A21" s="6" t="s">
        <v>72</v>
      </c>
      <c r="B21" s="18" t="s">
        <v>73</v>
      </c>
      <c r="C21" s="18" t="s">
        <v>50</v>
      </c>
      <c r="D21" s="6" t="s">
        <v>45</v>
      </c>
      <c r="E21" s="6" t="s">
        <v>45</v>
      </c>
      <c r="F21" s="21">
        <v>78000</v>
      </c>
      <c r="G21" s="21">
        <v>0</v>
      </c>
      <c r="H21" s="21">
        <v>0</v>
      </c>
      <c r="I21" s="21">
        <v>78000</v>
      </c>
      <c r="J21" s="7">
        <v>0</v>
      </c>
    </row>
    <row r="22" spans="1:10" ht="23.1" customHeight="1">
      <c r="A22" s="6" t="s">
        <v>74</v>
      </c>
      <c r="B22" s="18" t="s">
        <v>75</v>
      </c>
      <c r="C22" s="18" t="s">
        <v>44</v>
      </c>
      <c r="D22" s="6" t="s">
        <v>45</v>
      </c>
      <c r="E22" s="6" t="s">
        <v>45</v>
      </c>
      <c r="F22" s="21">
        <v>0</v>
      </c>
      <c r="G22" s="21">
        <v>0</v>
      </c>
      <c r="H22" s="21">
        <v>0</v>
      </c>
      <c r="I22" s="21">
        <v>0</v>
      </c>
      <c r="J22" s="7">
        <v>0</v>
      </c>
    </row>
    <row r="23" spans="1:10" ht="23.1" customHeight="1">
      <c r="A23" s="6" t="s">
        <v>76</v>
      </c>
      <c r="B23" s="18" t="s">
        <v>77</v>
      </c>
      <c r="C23" s="18" t="s">
        <v>44</v>
      </c>
      <c r="D23" s="6" t="s">
        <v>45</v>
      </c>
      <c r="E23" s="6" t="s">
        <v>45</v>
      </c>
      <c r="F23" s="21">
        <v>0</v>
      </c>
      <c r="G23" s="21">
        <v>0</v>
      </c>
      <c r="H23" s="21">
        <v>0</v>
      </c>
      <c r="I23" s="21">
        <v>0</v>
      </c>
      <c r="J23" s="7">
        <v>0</v>
      </c>
    </row>
    <row r="24" spans="1:10" ht="23.1" customHeight="1">
      <c r="A24" s="6" t="s">
        <v>78</v>
      </c>
      <c r="B24" s="18" t="s">
        <v>79</v>
      </c>
      <c r="C24" s="18" t="s">
        <v>61</v>
      </c>
      <c r="D24" s="6" t="s">
        <v>45</v>
      </c>
      <c r="E24" s="6" t="s">
        <v>45</v>
      </c>
      <c r="F24" s="21">
        <v>384194386</v>
      </c>
      <c r="G24" s="21">
        <v>1572502</v>
      </c>
      <c r="H24" s="21">
        <v>504000</v>
      </c>
      <c r="I24" s="21">
        <v>385262888</v>
      </c>
      <c r="J24" s="7">
        <v>0.02</v>
      </c>
    </row>
    <row r="25" spans="1:10" ht="23.1" customHeight="1">
      <c r="A25" s="6" t="s">
        <v>80</v>
      </c>
      <c r="B25" s="18" t="s">
        <v>81</v>
      </c>
      <c r="C25" s="18" t="s">
        <v>50</v>
      </c>
      <c r="D25" s="6" t="s">
        <v>45</v>
      </c>
      <c r="E25" s="6" t="s">
        <v>45</v>
      </c>
      <c r="F25" s="21">
        <v>2926272239</v>
      </c>
      <c r="G25" s="21">
        <v>0</v>
      </c>
      <c r="H25" s="21">
        <v>22005000</v>
      </c>
      <c r="I25" s="21">
        <v>2904267239</v>
      </c>
      <c r="J25" s="7">
        <v>0.17</v>
      </c>
    </row>
    <row r="26" spans="1:10" ht="23.1" customHeight="1">
      <c r="A26" s="6" t="s">
        <v>82</v>
      </c>
      <c r="B26" s="18" t="s">
        <v>83</v>
      </c>
      <c r="C26" s="18" t="s">
        <v>44</v>
      </c>
      <c r="D26" s="6" t="s">
        <v>45</v>
      </c>
      <c r="E26" s="6" t="s">
        <v>45</v>
      </c>
      <c r="F26" s="21">
        <v>0</v>
      </c>
      <c r="G26" s="21">
        <v>0</v>
      </c>
      <c r="H26" s="21">
        <v>0</v>
      </c>
      <c r="I26" s="21">
        <v>0</v>
      </c>
      <c r="J26" s="7">
        <v>0</v>
      </c>
    </row>
    <row r="27" spans="1:10" ht="23.1" customHeight="1">
      <c r="A27" s="6" t="s">
        <v>84</v>
      </c>
      <c r="B27" s="18" t="s">
        <v>85</v>
      </c>
      <c r="C27" s="18" t="s">
        <v>61</v>
      </c>
      <c r="D27" s="6" t="s">
        <v>45</v>
      </c>
      <c r="E27" s="6" t="s">
        <v>45</v>
      </c>
      <c r="F27" s="21">
        <v>3979860</v>
      </c>
      <c r="G27" s="21">
        <v>16311</v>
      </c>
      <c r="H27" s="21">
        <v>0</v>
      </c>
      <c r="I27" s="21">
        <v>3996171</v>
      </c>
      <c r="J27" s="7">
        <v>0</v>
      </c>
    </row>
    <row r="28" spans="1:10" ht="23.1" customHeight="1">
      <c r="A28" s="6" t="s">
        <v>86</v>
      </c>
      <c r="B28" s="18" t="s">
        <v>87</v>
      </c>
      <c r="C28" s="18" t="s">
        <v>61</v>
      </c>
      <c r="D28" s="6" t="s">
        <v>45</v>
      </c>
      <c r="E28" s="6" t="s">
        <v>45</v>
      </c>
      <c r="F28" s="21">
        <v>9192570052</v>
      </c>
      <c r="G28" s="21">
        <v>2129562725877</v>
      </c>
      <c r="H28" s="21">
        <v>2132020493065</v>
      </c>
      <c r="I28" s="21">
        <v>6734802864</v>
      </c>
      <c r="J28" s="7">
        <v>0.38</v>
      </c>
    </row>
    <row r="29" spans="1:10" ht="23.1" customHeight="1">
      <c r="A29" s="6" t="s">
        <v>88</v>
      </c>
      <c r="B29" s="18" t="s">
        <v>89</v>
      </c>
      <c r="C29" s="18" t="s">
        <v>61</v>
      </c>
      <c r="D29" s="6" t="s">
        <v>45</v>
      </c>
      <c r="E29" s="6" t="s">
        <v>45</v>
      </c>
      <c r="F29" s="21">
        <v>656196</v>
      </c>
      <c r="G29" s="21">
        <v>2686</v>
      </c>
      <c r="H29" s="21">
        <v>0</v>
      </c>
      <c r="I29" s="21">
        <v>658882</v>
      </c>
      <c r="J29" s="7">
        <v>0</v>
      </c>
    </row>
    <row r="30" spans="1:10" ht="23.1" customHeight="1">
      <c r="A30" s="6" t="s">
        <v>28</v>
      </c>
      <c r="D30" s="6"/>
      <c r="E30" s="6"/>
      <c r="F30" s="21">
        <f>SUBTOTAL(109,F8:F29)</f>
        <v>15271943507</v>
      </c>
      <c r="G30" s="21">
        <f t="shared" ref="G30:H30" si="0">SUBTOTAL(109,G8:G29)</f>
        <v>3344601646141</v>
      </c>
      <c r="H30" s="21">
        <f t="shared" si="0"/>
        <v>3329533892505</v>
      </c>
      <c r="I30" s="21">
        <f>SUBTOTAL(109,I8:I29)</f>
        <v>30339697143</v>
      </c>
      <c r="J30" s="7">
        <v>1.73</v>
      </c>
    </row>
    <row r="31" spans="1:10" ht="23.1" customHeight="1">
      <c r="A31" s="32" t="s">
        <v>29</v>
      </c>
      <c r="B31" s="27"/>
      <c r="C31" s="27"/>
      <c r="D31" s="32"/>
      <c r="E31" s="32"/>
      <c r="F31" s="25"/>
      <c r="G31" s="45"/>
      <c r="H31" s="45"/>
      <c r="I31" s="25"/>
      <c r="J31" s="7"/>
    </row>
    <row r="35" spans="3:3">
      <c r="C35" s="18" t="s">
        <v>90</v>
      </c>
    </row>
  </sheetData>
  <mergeCells count="8">
    <mergeCell ref="G31:H31"/>
    <mergeCell ref="B6:E6"/>
    <mergeCell ref="G6:H6"/>
    <mergeCell ref="A1:I1"/>
    <mergeCell ref="A2:I2"/>
    <mergeCell ref="A3:I3"/>
    <mergeCell ref="A4:I4"/>
    <mergeCell ref="I6:J6"/>
  </mergeCells>
  <pageMargins left="0.7" right="0.7" top="0.75" bottom="0.75" header="0.3" footer="0.3"/>
  <pageSetup paperSize="9" scale="81" orientation="landscape" horizontalDpi="4294967295" verticalDpi="4294967295"/>
  <headerFooter differentOddEven="1" differentFirst="1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10"/>
  <sheetViews>
    <sheetView rightToLeft="1" tabSelected="1" zoomScale="106" zoomScaleNormal="106" workbookViewId="0">
      <selection activeCell="B9" sqref="B9"/>
    </sheetView>
  </sheetViews>
  <sheetFormatPr defaultColWidth="13" defaultRowHeight="18.399999999999999"/>
  <cols>
    <col min="1" max="1" width="53.875" style="6" bestFit="1" customWidth="1"/>
    <col min="2" max="2" width="13" style="8" customWidth="1"/>
    <col min="3" max="3" width="14.25" style="8" customWidth="1"/>
    <col min="4" max="4" width="16.25" style="8" customWidth="1"/>
    <col min="5" max="5" width="17.625" style="8" customWidth="1"/>
    <col min="6" max="20" width="13" style="2" customWidth="1"/>
    <col min="21" max="16384" width="13" style="2"/>
  </cols>
  <sheetData>
    <row r="1" spans="1:19" ht="19.899999999999999">
      <c r="A1" s="40" t="s">
        <v>1</v>
      </c>
      <c r="B1" s="40"/>
      <c r="C1" s="40"/>
      <c r="D1" s="40"/>
    </row>
    <row r="2" spans="1:19" ht="19.899999999999999">
      <c r="A2" s="40" t="s">
        <v>91</v>
      </c>
      <c r="B2" s="40"/>
      <c r="C2" s="40"/>
      <c r="D2" s="40"/>
    </row>
    <row r="3" spans="1:19" ht="19.899999999999999">
      <c r="A3" s="40" t="s">
        <v>92</v>
      </c>
      <c r="B3" s="40"/>
      <c r="C3" s="40"/>
      <c r="D3" s="40"/>
    </row>
    <row r="4" spans="1:19">
      <c r="A4" s="43" t="s">
        <v>93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</row>
    <row r="5" spans="1:19">
      <c r="A5" s="19" t="s">
        <v>94</v>
      </c>
      <c r="B5" s="19" t="s">
        <v>95</v>
      </c>
      <c r="C5" s="19" t="s">
        <v>39</v>
      </c>
      <c r="D5" s="19" t="s">
        <v>96</v>
      </c>
      <c r="E5" s="19" t="s">
        <v>97</v>
      </c>
    </row>
    <row r="6" spans="1:19" ht="23.1" customHeight="1">
      <c r="A6" s="18" t="s">
        <v>98</v>
      </c>
      <c r="B6" s="18" t="s">
        <v>99</v>
      </c>
      <c r="C6" s="21">
        <v>19313730583</v>
      </c>
      <c r="D6" s="7">
        <v>46.57</v>
      </c>
      <c r="E6" s="7">
        <v>1.1000000000000001</v>
      </c>
    </row>
    <row r="7" spans="1:19" ht="23.1" customHeight="1">
      <c r="A7" s="18" t="s">
        <v>100</v>
      </c>
      <c r="B7" s="58" t="s">
        <v>135</v>
      </c>
      <c r="C7" s="21">
        <v>35226548</v>
      </c>
      <c r="D7" s="7">
        <v>0.08</v>
      </c>
      <c r="E7" s="7">
        <v>0</v>
      </c>
    </row>
    <row r="8" spans="1:19" ht="23.1" customHeight="1">
      <c r="A8" s="18" t="s">
        <v>102</v>
      </c>
      <c r="B8" s="58" t="s">
        <v>101</v>
      </c>
      <c r="C8" s="21">
        <v>22119194534</v>
      </c>
      <c r="D8" s="7">
        <v>53.34</v>
      </c>
      <c r="E8" s="7">
        <v>1.26</v>
      </c>
    </row>
    <row r="9" spans="1:19" ht="23.1" customHeight="1">
      <c r="A9" s="6" t="s">
        <v>28</v>
      </c>
      <c r="B9" s="6"/>
      <c r="C9" s="21">
        <f>SUBTOTAL(109,C6:C8)</f>
        <v>41468151665</v>
      </c>
      <c r="D9" s="7">
        <v>99.99</v>
      </c>
      <c r="E9" s="7">
        <v>2.36</v>
      </c>
    </row>
    <row r="10" spans="1:19" ht="23.1" customHeight="1">
      <c r="A10" s="23" t="s">
        <v>29</v>
      </c>
      <c r="B10" s="24"/>
      <c r="C10" s="25"/>
      <c r="D10" s="25"/>
      <c r="E10" s="26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</sheetData>
  <mergeCells count="4">
    <mergeCell ref="A4:S4"/>
    <mergeCell ref="A1:D1"/>
    <mergeCell ref="A2:D2"/>
    <mergeCell ref="A3:D3"/>
  </mergeCells>
  <pageMargins left="0.7" right="0.7" top="0.75" bottom="0.75" header="0.3" footer="0.3"/>
  <pageSetup paperSize="9" orientation="landscape" horizontalDpi="4294967295" verticalDpi="4294967295"/>
  <headerFooter differentOddEven="1" differentFirst="1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"/>
  <sheetViews>
    <sheetView rightToLeft="1" zoomScale="106" zoomScaleNormal="106" workbookViewId="0">
      <selection activeCell="F18" sqref="F18"/>
    </sheetView>
  </sheetViews>
  <sheetFormatPr defaultColWidth="9" defaultRowHeight="18.399999999999999"/>
  <cols>
    <col min="1" max="1" width="21.75" style="8" bestFit="1" customWidth="1"/>
    <col min="2" max="2" width="14.25" style="8" customWidth="1"/>
    <col min="3" max="3" width="13" style="8" customWidth="1"/>
    <col min="4" max="4" width="17.25" style="8" customWidth="1"/>
    <col min="5" max="10" width="13" style="8" customWidth="1"/>
    <col min="11" max="11" width="9" style="2" customWidth="1"/>
    <col min="12" max="16384" width="9" style="2"/>
  </cols>
  <sheetData>
    <row r="1" spans="1:10" ht="19.899999999999999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</row>
    <row r="2" spans="1:10" ht="19.899999999999999">
      <c r="A2" s="40" t="s">
        <v>91</v>
      </c>
      <c r="B2" s="40"/>
      <c r="C2" s="40"/>
      <c r="D2" s="40"/>
      <c r="E2" s="40"/>
      <c r="F2" s="40"/>
      <c r="G2" s="40"/>
      <c r="H2" s="40"/>
      <c r="I2" s="40"/>
      <c r="J2" s="40"/>
    </row>
    <row r="3" spans="1:10" ht="19.899999999999999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</row>
    <row r="4" spans="1:10">
      <c r="A4" s="43" t="s">
        <v>106</v>
      </c>
      <c r="B4" s="43"/>
      <c r="C4" s="43"/>
      <c r="D4" s="43"/>
      <c r="E4" s="43"/>
    </row>
    <row r="5" spans="1:10" ht="16.5" customHeight="1">
      <c r="A5" s="18"/>
      <c r="B5" s="44"/>
      <c r="C5" s="44"/>
      <c r="D5" s="44"/>
      <c r="E5" s="46" t="s">
        <v>103</v>
      </c>
      <c r="F5" s="46"/>
      <c r="G5" s="46"/>
      <c r="H5" s="46" t="s">
        <v>104</v>
      </c>
      <c r="I5" s="46"/>
      <c r="J5" s="46"/>
    </row>
    <row r="6" spans="1:10" ht="38.25" customHeight="1">
      <c r="A6" s="18" t="s">
        <v>94</v>
      </c>
      <c r="B6" s="12" t="s">
        <v>107</v>
      </c>
      <c r="C6" s="12" t="s">
        <v>30</v>
      </c>
      <c r="D6" s="12" t="s">
        <v>31</v>
      </c>
      <c r="E6" s="12" t="s">
        <v>108</v>
      </c>
      <c r="F6" s="12" t="s">
        <v>105</v>
      </c>
      <c r="G6" s="12" t="s">
        <v>109</v>
      </c>
      <c r="H6" s="12" t="s">
        <v>108</v>
      </c>
      <c r="I6" s="12" t="s">
        <v>105</v>
      </c>
      <c r="J6" s="12" t="s">
        <v>109</v>
      </c>
    </row>
    <row r="7" spans="1:10" ht="23.1" customHeight="1">
      <c r="A7" s="18" t="s">
        <v>84</v>
      </c>
      <c r="B7" s="18" t="s">
        <v>110</v>
      </c>
      <c r="C7" s="6" t="s">
        <v>45</v>
      </c>
      <c r="D7" s="6" t="s">
        <v>45</v>
      </c>
      <c r="E7" s="21">
        <v>16311</v>
      </c>
      <c r="F7" s="21">
        <v>0</v>
      </c>
      <c r="G7" s="21">
        <v>16311</v>
      </c>
      <c r="H7" s="21">
        <v>16311</v>
      </c>
      <c r="I7" s="21">
        <v>0</v>
      </c>
      <c r="J7" s="21">
        <v>16311</v>
      </c>
    </row>
    <row r="8" spans="1:10" ht="23.1" customHeight="1">
      <c r="A8" s="6" t="s">
        <v>88</v>
      </c>
      <c r="B8" s="18" t="s">
        <v>10</v>
      </c>
      <c r="C8" s="6" t="s">
        <v>45</v>
      </c>
      <c r="D8" s="6" t="s">
        <v>45</v>
      </c>
      <c r="E8" s="21">
        <v>2686</v>
      </c>
      <c r="F8" s="21">
        <v>0</v>
      </c>
      <c r="G8" s="21">
        <v>2686</v>
      </c>
      <c r="H8" s="21">
        <v>2686</v>
      </c>
      <c r="I8" s="21">
        <v>0</v>
      </c>
      <c r="J8" s="21">
        <v>2686</v>
      </c>
    </row>
    <row r="9" spans="1:10" ht="23.1" customHeight="1">
      <c r="A9" s="6" t="s">
        <v>86</v>
      </c>
      <c r="B9" s="18" t="s">
        <v>110</v>
      </c>
      <c r="C9" s="6" t="s">
        <v>45</v>
      </c>
      <c r="D9" s="6" t="s">
        <v>45</v>
      </c>
      <c r="E9" s="21">
        <v>33299093</v>
      </c>
      <c r="F9" s="21">
        <v>0</v>
      </c>
      <c r="G9" s="21">
        <v>33299093</v>
      </c>
      <c r="H9" s="21">
        <v>33299093</v>
      </c>
      <c r="I9" s="21">
        <v>0</v>
      </c>
      <c r="J9" s="21">
        <v>33299093</v>
      </c>
    </row>
    <row r="10" spans="1:10" ht="23.1" customHeight="1">
      <c r="A10" s="6" t="s">
        <v>78</v>
      </c>
      <c r="B10" s="18" t="s">
        <v>110</v>
      </c>
      <c r="C10" s="6" t="s">
        <v>45</v>
      </c>
      <c r="D10" s="6" t="s">
        <v>45</v>
      </c>
      <c r="E10" s="21">
        <v>1572502</v>
      </c>
      <c r="F10" s="21">
        <v>0</v>
      </c>
      <c r="G10" s="21">
        <v>1572502</v>
      </c>
      <c r="H10" s="21">
        <v>1572502</v>
      </c>
      <c r="I10" s="21">
        <v>0</v>
      </c>
      <c r="J10" s="21">
        <v>1572502</v>
      </c>
    </row>
    <row r="11" spans="1:10" ht="23.1" customHeight="1">
      <c r="A11" s="6" t="s">
        <v>59</v>
      </c>
      <c r="B11" s="18" t="s">
        <v>111</v>
      </c>
      <c r="C11" s="6" t="s">
        <v>45</v>
      </c>
      <c r="D11" s="6" t="s">
        <v>45</v>
      </c>
      <c r="E11" s="21">
        <v>335956</v>
      </c>
      <c r="F11" s="21">
        <v>0</v>
      </c>
      <c r="G11" s="21">
        <v>335956</v>
      </c>
      <c r="H11" s="21">
        <v>335956</v>
      </c>
      <c r="I11" s="21">
        <v>0</v>
      </c>
      <c r="J11" s="21">
        <v>335956</v>
      </c>
    </row>
    <row r="12" spans="1:10" ht="23.1" customHeight="1">
      <c r="A12" s="6" t="s">
        <v>28</v>
      </c>
      <c r="B12" s="6"/>
      <c r="C12" s="6"/>
      <c r="D12" s="6"/>
      <c r="E12" s="21">
        <f>SUBTOTAL(109,E7:E11)</f>
        <v>35226548</v>
      </c>
      <c r="F12" s="21">
        <v>0</v>
      </c>
      <c r="G12" s="21">
        <f>SUBTOTAL(109,G7:G11)</f>
        <v>35226548</v>
      </c>
      <c r="H12" s="21">
        <f>SUBTOTAL(109,H7:H11)</f>
        <v>35226548</v>
      </c>
      <c r="I12" s="21">
        <v>0</v>
      </c>
      <c r="J12" s="21">
        <f>SUBTOTAL(109,J7:J11)</f>
        <v>35226548</v>
      </c>
    </row>
    <row r="13" spans="1:10" ht="23.1" customHeight="1">
      <c r="A13" s="6" t="s">
        <v>29</v>
      </c>
      <c r="B13" s="6"/>
      <c r="C13" s="6"/>
      <c r="D13" s="6"/>
      <c r="E13" s="7"/>
      <c r="F13" s="7"/>
      <c r="G13" s="7"/>
      <c r="H13" s="7"/>
      <c r="I13" s="7"/>
      <c r="J13" s="7"/>
    </row>
  </sheetData>
  <mergeCells count="7">
    <mergeCell ref="A4:E4"/>
    <mergeCell ref="B5:D5"/>
    <mergeCell ref="E5:G5"/>
    <mergeCell ref="H5:J5"/>
    <mergeCell ref="A1:J1"/>
    <mergeCell ref="A2:J2"/>
    <mergeCell ref="A3:J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14"/>
  <sheetViews>
    <sheetView rightToLeft="1" zoomScaleNormal="100" workbookViewId="0">
      <selection activeCell="E21" sqref="E21"/>
    </sheetView>
  </sheetViews>
  <sheetFormatPr defaultColWidth="9" defaultRowHeight="18.399999999999999"/>
  <cols>
    <col min="1" max="1" width="19" style="8" bestFit="1" customWidth="1"/>
    <col min="2" max="2" width="13" style="8" customWidth="1"/>
    <col min="3" max="3" width="17.75" style="8" bestFit="1" customWidth="1"/>
    <col min="4" max="4" width="19" style="8" bestFit="1" customWidth="1"/>
    <col min="5" max="5" width="20.875" style="8" customWidth="1"/>
    <col min="6" max="6" width="13" style="8" customWidth="1"/>
    <col min="7" max="7" width="17.75" style="8" bestFit="1" customWidth="1"/>
    <col min="8" max="8" width="19" style="8" bestFit="1" customWidth="1"/>
    <col min="9" max="9" width="20.875" style="8" customWidth="1"/>
    <col min="10" max="10" width="9" style="2" customWidth="1"/>
    <col min="11" max="16384" width="9" style="2"/>
  </cols>
  <sheetData>
    <row r="1" spans="1:9" ht="19.899999999999999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9" ht="19.899999999999999">
      <c r="A2" s="40" t="s">
        <v>91</v>
      </c>
      <c r="B2" s="40"/>
      <c r="C2" s="40"/>
      <c r="D2" s="40"/>
      <c r="E2" s="40"/>
      <c r="F2" s="40"/>
      <c r="G2" s="40"/>
      <c r="H2" s="40"/>
      <c r="I2" s="40"/>
    </row>
    <row r="3" spans="1:9" ht="19.899999999999999">
      <c r="A3" s="40" t="s">
        <v>92</v>
      </c>
      <c r="B3" s="40"/>
      <c r="C3" s="40"/>
      <c r="D3" s="40"/>
      <c r="E3" s="40"/>
      <c r="F3" s="40"/>
      <c r="G3" s="40"/>
      <c r="H3" s="40"/>
      <c r="I3" s="40"/>
    </row>
    <row r="4" spans="1:9">
      <c r="A4" s="43" t="s">
        <v>112</v>
      </c>
      <c r="B4" s="43"/>
      <c r="C4" s="43"/>
      <c r="D4" s="43"/>
      <c r="E4" s="43"/>
      <c r="F4" s="43"/>
      <c r="G4" s="43"/>
      <c r="H4" s="43"/>
      <c r="I4" s="43"/>
    </row>
    <row r="5" spans="1:9" ht="16.5" customHeight="1">
      <c r="B5" s="46" t="s">
        <v>103</v>
      </c>
      <c r="C5" s="46"/>
      <c r="D5" s="46"/>
      <c r="E5" s="46"/>
      <c r="F5" s="46" t="s">
        <v>104</v>
      </c>
      <c r="G5" s="46"/>
      <c r="H5" s="46"/>
      <c r="I5" s="46"/>
    </row>
    <row r="6" spans="1:9">
      <c r="A6" s="18" t="s">
        <v>94</v>
      </c>
      <c r="B6" s="19" t="s">
        <v>14</v>
      </c>
      <c r="C6" s="19" t="s">
        <v>113</v>
      </c>
      <c r="D6" s="19" t="s">
        <v>114</v>
      </c>
      <c r="E6" s="19" t="s">
        <v>115</v>
      </c>
      <c r="F6" s="19" t="s">
        <v>14</v>
      </c>
      <c r="G6" s="19" t="s">
        <v>16</v>
      </c>
      <c r="H6" s="19" t="s">
        <v>114</v>
      </c>
      <c r="I6" s="19" t="s">
        <v>115</v>
      </c>
    </row>
    <row r="7" spans="1:9" ht="23.1" customHeight="1">
      <c r="A7" s="6" t="s">
        <v>24</v>
      </c>
      <c r="B7" s="21">
        <v>16064038</v>
      </c>
      <c r="C7" s="21">
        <v>99494617979</v>
      </c>
      <c r="D7" s="21">
        <v>-89952484698</v>
      </c>
      <c r="E7" s="21">
        <v>9542133281</v>
      </c>
      <c r="F7" s="21">
        <v>16064038</v>
      </c>
      <c r="G7" s="21">
        <v>99494617979</v>
      </c>
      <c r="H7" s="21">
        <v>-89952484698</v>
      </c>
      <c r="I7" s="21">
        <v>9542133281</v>
      </c>
    </row>
    <row r="8" spans="1:9" ht="23.1" customHeight="1">
      <c r="A8" s="6" t="s">
        <v>23</v>
      </c>
      <c r="B8" s="21">
        <v>1376926</v>
      </c>
      <c r="C8" s="21">
        <v>23407830986</v>
      </c>
      <c r="D8" s="21">
        <v>-26084492738</v>
      </c>
      <c r="E8" s="21">
        <v>-2676661752</v>
      </c>
      <c r="F8" s="21">
        <v>1376926</v>
      </c>
      <c r="G8" s="21">
        <v>23407830986</v>
      </c>
      <c r="H8" s="21">
        <v>-26084492738</v>
      </c>
      <c r="I8" s="21">
        <v>-2676661752</v>
      </c>
    </row>
    <row r="9" spans="1:9" ht="23.1" customHeight="1">
      <c r="A9" s="6" t="s">
        <v>25</v>
      </c>
      <c r="B9" s="21">
        <v>332659312</v>
      </c>
      <c r="C9" s="21">
        <v>6198664134870</v>
      </c>
      <c r="D9" s="21">
        <v>-6190807165840</v>
      </c>
      <c r="E9" s="21">
        <v>7856969030</v>
      </c>
      <c r="F9" s="21">
        <v>332659312</v>
      </c>
      <c r="G9" s="21">
        <v>6198664134870</v>
      </c>
      <c r="H9" s="21">
        <v>-6190807165840</v>
      </c>
      <c r="I9" s="21">
        <v>7856969030</v>
      </c>
    </row>
    <row r="10" spans="1:9" ht="23.1" customHeight="1">
      <c r="A10" s="6" t="s">
        <v>27</v>
      </c>
      <c r="B10" s="21">
        <v>461500</v>
      </c>
      <c r="C10" s="21">
        <v>10004366837</v>
      </c>
      <c r="D10" s="21">
        <v>-9832350274</v>
      </c>
      <c r="E10" s="21">
        <v>172016563</v>
      </c>
      <c r="F10" s="21">
        <v>461500</v>
      </c>
      <c r="G10" s="21">
        <v>10004366837</v>
      </c>
      <c r="H10" s="21">
        <v>-9832350274</v>
      </c>
      <c r="I10" s="21">
        <v>172016563</v>
      </c>
    </row>
    <row r="11" spans="1:9" ht="23.1" customHeight="1">
      <c r="A11" s="6" t="s">
        <v>28</v>
      </c>
      <c r="B11" s="21"/>
      <c r="C11" s="21">
        <f>SUBTOTAL(109,C7:C10)</f>
        <v>6331570950672</v>
      </c>
      <c r="D11" s="21">
        <f>SUBTOTAL(109,D7:D10)</f>
        <v>-6316676493550</v>
      </c>
      <c r="E11" s="21">
        <f>SUBTOTAL(109,E7:E10)</f>
        <v>14894457122</v>
      </c>
      <c r="F11" s="21"/>
      <c r="G11" s="21">
        <f>SUBTOTAL(109,G7:G10)</f>
        <v>6331570950672</v>
      </c>
      <c r="H11" s="21">
        <f>SUBTOTAL(109,H7:H10)</f>
        <v>-6316676493550</v>
      </c>
      <c r="I11" s="21">
        <f>SUBTOTAL(109,I7:I10)</f>
        <v>14894457122</v>
      </c>
    </row>
    <row r="12" spans="1:9" ht="23.1" customHeight="1">
      <c r="A12" s="6" t="s">
        <v>29</v>
      </c>
      <c r="B12" s="21"/>
      <c r="C12" s="7"/>
      <c r="D12" s="7"/>
      <c r="E12" s="7"/>
      <c r="F12" s="21"/>
      <c r="G12" s="7"/>
      <c r="H12" s="7"/>
      <c r="I12" s="7"/>
    </row>
    <row r="14" spans="1:9">
      <c r="A14" s="47" t="s">
        <v>116</v>
      </c>
      <c r="B14" s="48"/>
      <c r="C14" s="48"/>
      <c r="D14" s="48"/>
      <c r="E14" s="48"/>
      <c r="F14" s="48"/>
      <c r="G14" s="48"/>
      <c r="H14" s="48"/>
      <c r="I14" s="49"/>
    </row>
  </sheetData>
  <mergeCells count="8">
    <mergeCell ref="A1:I1"/>
    <mergeCell ref="A2:I2"/>
    <mergeCell ref="A3:I3"/>
    <mergeCell ref="A14:I14"/>
    <mergeCell ref="B5:E5"/>
    <mergeCell ref="F5:I5"/>
    <mergeCell ref="A4:E4"/>
    <mergeCell ref="F4:I4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6"/>
  <sheetViews>
    <sheetView rightToLeft="1" zoomScaleNormal="100" zoomScaleSheetLayoutView="106" workbookViewId="0">
      <selection activeCell="H19" sqref="H19"/>
    </sheetView>
  </sheetViews>
  <sheetFormatPr defaultColWidth="9" defaultRowHeight="18.399999999999999"/>
  <cols>
    <col min="1" max="1" width="19" style="8" bestFit="1" customWidth="1"/>
    <col min="2" max="2" width="13" style="8" customWidth="1"/>
    <col min="3" max="3" width="16.5" style="8" customWidth="1"/>
    <col min="4" max="4" width="17.5" style="8" customWidth="1"/>
    <col min="5" max="5" width="24.125" style="8" customWidth="1"/>
    <col min="6" max="6" width="13" style="8" customWidth="1"/>
    <col min="7" max="7" width="16.5" style="8" customWidth="1"/>
    <col min="8" max="8" width="17.5" style="8" customWidth="1"/>
    <col min="9" max="9" width="24.125" style="8" customWidth="1"/>
    <col min="10" max="10" width="9" style="2" customWidth="1"/>
    <col min="11" max="16384" width="9" style="2"/>
  </cols>
  <sheetData>
    <row r="1" spans="1:9" ht="19.899999999999999">
      <c r="A1" s="40" t="s">
        <v>1</v>
      </c>
      <c r="B1" s="40"/>
      <c r="C1" s="40"/>
      <c r="D1" s="40"/>
      <c r="E1" s="40"/>
      <c r="F1" s="40"/>
      <c r="G1" s="40"/>
      <c r="H1" s="40"/>
      <c r="I1" s="40"/>
    </row>
    <row r="2" spans="1:9" ht="19.899999999999999">
      <c r="A2" s="40" t="s">
        <v>91</v>
      </c>
      <c r="B2" s="40"/>
      <c r="C2" s="40"/>
      <c r="D2" s="40"/>
      <c r="E2" s="40"/>
      <c r="F2" s="40"/>
      <c r="G2" s="40"/>
      <c r="H2" s="40"/>
      <c r="I2" s="40"/>
    </row>
    <row r="3" spans="1:9" ht="19.899999999999999">
      <c r="A3" s="40" t="s">
        <v>92</v>
      </c>
      <c r="B3" s="40"/>
      <c r="C3" s="40"/>
      <c r="D3" s="40"/>
      <c r="E3" s="40"/>
      <c r="F3" s="40"/>
      <c r="G3" s="40"/>
      <c r="H3" s="40"/>
      <c r="I3" s="40"/>
    </row>
    <row r="4" spans="1:9">
      <c r="A4" s="43" t="s">
        <v>117</v>
      </c>
      <c r="B4" s="43"/>
      <c r="C4" s="43"/>
      <c r="D4" s="43"/>
    </row>
    <row r="5" spans="1:9" ht="16.5" customHeight="1">
      <c r="B5" s="44" t="s">
        <v>103</v>
      </c>
      <c r="C5" s="44"/>
      <c r="D5" s="44"/>
      <c r="E5" s="44"/>
      <c r="F5" s="46" t="s">
        <v>104</v>
      </c>
      <c r="G5" s="46"/>
      <c r="H5" s="46"/>
      <c r="I5" s="46"/>
    </row>
    <row r="6" spans="1:9" ht="53.25" customHeight="1">
      <c r="A6" s="18" t="s">
        <v>94</v>
      </c>
      <c r="B6" s="19" t="s">
        <v>14</v>
      </c>
      <c r="C6" s="19" t="s">
        <v>16</v>
      </c>
      <c r="D6" s="19" t="s">
        <v>114</v>
      </c>
      <c r="E6" s="19" t="s">
        <v>118</v>
      </c>
      <c r="F6" s="19" t="s">
        <v>14</v>
      </c>
      <c r="G6" s="19" t="s">
        <v>16</v>
      </c>
      <c r="H6" s="19" t="s">
        <v>114</v>
      </c>
      <c r="I6" s="19" t="s">
        <v>118</v>
      </c>
    </row>
    <row r="7" spans="1:9" ht="23.1" customHeight="1">
      <c r="A7" s="18" t="s">
        <v>23</v>
      </c>
      <c r="B7" s="21">
        <v>53088886</v>
      </c>
      <c r="C7" s="21">
        <v>908721463595</v>
      </c>
      <c r="D7" s="21">
        <v>-1005644399608</v>
      </c>
      <c r="E7" s="21">
        <v>-96922936013</v>
      </c>
      <c r="F7" s="21">
        <v>53088886</v>
      </c>
      <c r="G7" s="21">
        <v>908721463595</v>
      </c>
      <c r="H7" s="21">
        <v>-1005644399608</v>
      </c>
      <c r="I7" s="21">
        <v>-96922936013</v>
      </c>
    </row>
    <row r="8" spans="1:9" ht="23.1" customHeight="1">
      <c r="A8" s="6" t="s">
        <v>24</v>
      </c>
      <c r="B8" s="21">
        <v>81913527</v>
      </c>
      <c r="C8" s="21">
        <v>559044192677</v>
      </c>
      <c r="D8" s="21">
        <v>-458849697531</v>
      </c>
      <c r="E8" s="21">
        <v>100194495146</v>
      </c>
      <c r="F8" s="21">
        <v>81913527</v>
      </c>
      <c r="G8" s="21">
        <v>559044192677</v>
      </c>
      <c r="H8" s="21">
        <v>-458849697531</v>
      </c>
      <c r="I8" s="21">
        <v>100194495146</v>
      </c>
    </row>
    <row r="9" spans="1:9" ht="23.1" customHeight="1">
      <c r="A9" s="6" t="s">
        <v>25</v>
      </c>
      <c r="B9" s="21">
        <v>30857675</v>
      </c>
      <c r="C9" s="21">
        <v>582108209000</v>
      </c>
      <c r="D9" s="21">
        <v>-581394589142</v>
      </c>
      <c r="E9" s="21">
        <v>713619858</v>
      </c>
      <c r="F9" s="21">
        <v>30857675</v>
      </c>
      <c r="G9" s="21">
        <v>582108209000</v>
      </c>
      <c r="H9" s="21">
        <v>-581394589142</v>
      </c>
      <c r="I9" s="21">
        <v>713619858</v>
      </c>
    </row>
    <row r="10" spans="1:9" ht="23.1" customHeight="1">
      <c r="A10" s="6" t="s">
        <v>26</v>
      </c>
      <c r="B10" s="21">
        <v>186328</v>
      </c>
      <c r="C10" s="21">
        <v>10062619827</v>
      </c>
      <c r="D10" s="21">
        <v>-10004335140</v>
      </c>
      <c r="E10" s="21">
        <v>58284687</v>
      </c>
      <c r="F10" s="21">
        <v>186328</v>
      </c>
      <c r="G10" s="21">
        <v>10062619827</v>
      </c>
      <c r="H10" s="21">
        <v>-10004335140</v>
      </c>
      <c r="I10" s="21">
        <v>58284687</v>
      </c>
    </row>
    <row r="11" spans="1:9" ht="23.1" customHeight="1">
      <c r="A11" s="6" t="s">
        <v>27</v>
      </c>
      <c r="B11" s="21">
        <v>682076</v>
      </c>
      <c r="C11" s="21">
        <v>14907576079</v>
      </c>
      <c r="D11" s="21">
        <v>-14531766296</v>
      </c>
      <c r="E11" s="21">
        <v>375809783</v>
      </c>
      <c r="F11" s="21">
        <v>682076</v>
      </c>
      <c r="G11" s="21">
        <v>14907576079</v>
      </c>
      <c r="H11" s="21">
        <v>-14531766296</v>
      </c>
      <c r="I11" s="21">
        <v>375809783</v>
      </c>
    </row>
    <row r="12" spans="1:9" ht="23.1" customHeight="1">
      <c r="A12" s="6" t="s">
        <v>28</v>
      </c>
      <c r="B12" s="21"/>
      <c r="C12" s="21">
        <f>SUBTOTAL(109,C7:C11)</f>
        <v>2074844061178</v>
      </c>
      <c r="D12" s="21">
        <f t="shared" ref="D12:E12" si="0">SUBTOTAL(109,D7:D11)</f>
        <v>-2070424787717</v>
      </c>
      <c r="E12" s="21">
        <f t="shared" si="0"/>
        <v>4419273461</v>
      </c>
      <c r="F12" s="21"/>
      <c r="G12" s="21">
        <f>SUBTOTAL(109,G7:G11)</f>
        <v>2074844061178</v>
      </c>
      <c r="H12" s="21">
        <f>SUBTOTAL(109,H7:H11)</f>
        <v>-2070424787717</v>
      </c>
      <c r="I12" s="21">
        <f>SUBTOTAL(109,I7:I11)</f>
        <v>4419273461</v>
      </c>
    </row>
    <row r="13" spans="1:9" ht="23.1" customHeight="1">
      <c r="A13" s="6" t="s">
        <v>29</v>
      </c>
      <c r="B13" s="22"/>
      <c r="C13" s="16"/>
      <c r="D13" s="16"/>
      <c r="E13" s="16"/>
      <c r="F13" s="22"/>
      <c r="G13" s="16"/>
      <c r="H13" s="16"/>
      <c r="I13" s="16"/>
    </row>
    <row r="16" spans="1:9">
      <c r="A16" s="50" t="s">
        <v>116</v>
      </c>
      <c r="B16" s="50"/>
      <c r="C16" s="50"/>
      <c r="D16" s="50"/>
      <c r="E16" s="50"/>
      <c r="F16" s="50"/>
      <c r="G16" s="50"/>
      <c r="H16" s="50"/>
      <c r="I16" s="50"/>
    </row>
  </sheetData>
  <mergeCells count="7">
    <mergeCell ref="A16:I16"/>
    <mergeCell ref="B5:E5"/>
    <mergeCell ref="F5:I5"/>
    <mergeCell ref="A4:D4"/>
    <mergeCell ref="A1:I1"/>
    <mergeCell ref="A2:I2"/>
    <mergeCell ref="A3:I3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7"/>
  <sheetViews>
    <sheetView rightToLeft="1" zoomScaleNormal="100" zoomScaleSheetLayoutView="106" workbookViewId="0">
      <selection activeCell="H20" sqref="H20"/>
    </sheetView>
  </sheetViews>
  <sheetFormatPr defaultColWidth="9" defaultRowHeight="18.399999999999999"/>
  <cols>
    <col min="1" max="1" width="19" style="8" bestFit="1" customWidth="1"/>
    <col min="2" max="2" width="13" style="8" customWidth="1"/>
    <col min="3" max="3" width="15.375" style="8" customWidth="1"/>
    <col min="4" max="4" width="14.5" style="8" customWidth="1"/>
    <col min="5" max="5" width="15.375" style="8" customWidth="1"/>
    <col min="6" max="6" width="16.875" style="8" customWidth="1"/>
    <col min="7" max="7" width="13" style="8" customWidth="1"/>
    <col min="8" max="8" width="15.375" style="8" customWidth="1"/>
    <col min="9" max="9" width="14.5" style="8" customWidth="1"/>
    <col min="10" max="10" width="15.375" style="8" customWidth="1"/>
    <col min="11" max="11" width="16.875" style="8" customWidth="1"/>
    <col min="12" max="12" width="9" style="8" customWidth="1"/>
    <col min="13" max="16384" width="9" style="8"/>
  </cols>
  <sheetData>
    <row r="1" spans="1:11" ht="19.899999999999999">
      <c r="A1" s="40" t="s">
        <v>1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1" ht="19.899999999999999">
      <c r="A2" s="40" t="s">
        <v>91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ht="19.899999999999999">
      <c r="A3" s="40" t="s">
        <v>92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5" spans="1:11">
      <c r="A5" s="43" t="s">
        <v>123</v>
      </c>
      <c r="B5" s="43"/>
      <c r="C5" s="43"/>
      <c r="D5" s="43"/>
      <c r="E5" s="43"/>
      <c r="F5" s="43"/>
      <c r="G5" s="43"/>
      <c r="H5" s="43"/>
      <c r="I5" s="43"/>
      <c r="J5" s="43"/>
      <c r="K5" s="43"/>
    </row>
    <row r="6" spans="1:11">
      <c r="A6" s="18"/>
    </row>
    <row r="7" spans="1:11" ht="19.5" customHeight="1">
      <c r="A7" s="19"/>
      <c r="B7" s="46" t="s">
        <v>103</v>
      </c>
      <c r="C7" s="46"/>
      <c r="D7" s="46"/>
      <c r="E7" s="46"/>
      <c r="F7" s="46"/>
      <c r="G7" s="46" t="s">
        <v>104</v>
      </c>
      <c r="H7" s="46"/>
      <c r="I7" s="46"/>
      <c r="J7" s="46"/>
      <c r="K7" s="46"/>
    </row>
    <row r="8" spans="1:11" ht="19.5" customHeight="1">
      <c r="A8" s="37" t="s">
        <v>124</v>
      </c>
      <c r="B8" s="51" t="s">
        <v>125</v>
      </c>
      <c r="C8" s="51" t="s">
        <v>119</v>
      </c>
      <c r="D8" s="51" t="s">
        <v>120</v>
      </c>
      <c r="E8" s="51" t="s">
        <v>28</v>
      </c>
      <c r="F8" s="51"/>
      <c r="G8" s="51" t="s">
        <v>125</v>
      </c>
      <c r="H8" s="51" t="s">
        <v>119</v>
      </c>
      <c r="I8" s="51" t="s">
        <v>120</v>
      </c>
      <c r="J8" s="51" t="s">
        <v>28</v>
      </c>
      <c r="K8" s="51"/>
    </row>
    <row r="9" spans="1:11" ht="18.75" customHeight="1">
      <c r="A9" s="37"/>
      <c r="B9" s="52"/>
      <c r="C9" s="52"/>
      <c r="D9" s="52"/>
      <c r="E9" s="46"/>
      <c r="F9" s="46"/>
      <c r="G9" s="52"/>
      <c r="H9" s="52"/>
      <c r="I9" s="52"/>
      <c r="J9" s="46"/>
      <c r="K9" s="46"/>
    </row>
    <row r="10" spans="1:11" ht="28.5" customHeight="1">
      <c r="A10" s="44"/>
      <c r="B10" s="4" t="s">
        <v>121</v>
      </c>
      <c r="C10" s="4" t="s">
        <v>122</v>
      </c>
      <c r="D10" s="4" t="s">
        <v>122</v>
      </c>
      <c r="E10" s="11" t="s">
        <v>39</v>
      </c>
      <c r="F10" s="11" t="s">
        <v>126</v>
      </c>
      <c r="G10" s="4" t="s">
        <v>121</v>
      </c>
      <c r="H10" s="4" t="s">
        <v>122</v>
      </c>
      <c r="I10" s="4" t="s">
        <v>122</v>
      </c>
      <c r="J10" s="11" t="s">
        <v>39</v>
      </c>
      <c r="K10" s="11" t="s">
        <v>126</v>
      </c>
    </row>
    <row r="11" spans="1:11" ht="23.1" customHeight="1">
      <c r="A11" s="6" t="s">
        <v>23</v>
      </c>
      <c r="B11" s="7">
        <v>0</v>
      </c>
      <c r="C11" s="21">
        <v>-96922936013</v>
      </c>
      <c r="D11" s="21">
        <v>-2676661752</v>
      </c>
      <c r="E11" s="21">
        <v>-99599597765</v>
      </c>
      <c r="F11" s="7">
        <v>-240.18</v>
      </c>
      <c r="G11" s="7">
        <v>0</v>
      </c>
      <c r="H11" s="21">
        <v>-96922936013</v>
      </c>
      <c r="I11" s="21">
        <v>-2676661752</v>
      </c>
      <c r="J11" s="21">
        <v>-99599597765</v>
      </c>
      <c r="K11" s="7">
        <v>-240.18</v>
      </c>
    </row>
    <row r="12" spans="1:11" ht="23.1" customHeight="1">
      <c r="A12" s="6" t="s">
        <v>24</v>
      </c>
      <c r="B12" s="7">
        <v>0</v>
      </c>
      <c r="C12" s="21">
        <v>100194495146</v>
      </c>
      <c r="D12" s="21">
        <v>9542133281</v>
      </c>
      <c r="E12" s="21">
        <v>109736628427</v>
      </c>
      <c r="F12" s="7">
        <v>264.63</v>
      </c>
      <c r="G12" s="7">
        <v>0</v>
      </c>
      <c r="H12" s="21">
        <v>100194495146</v>
      </c>
      <c r="I12" s="21">
        <v>9542133281</v>
      </c>
      <c r="J12" s="21">
        <v>109736628427</v>
      </c>
      <c r="K12" s="7">
        <v>264.63</v>
      </c>
    </row>
    <row r="13" spans="1:11" ht="23.1" customHeight="1">
      <c r="A13" s="6" t="s">
        <v>25</v>
      </c>
      <c r="B13" s="7">
        <v>0</v>
      </c>
      <c r="C13" s="21">
        <v>713619858</v>
      </c>
      <c r="D13" s="21">
        <v>7856969030</v>
      </c>
      <c r="E13" s="21">
        <v>8570588888</v>
      </c>
      <c r="F13" s="7">
        <v>20.67</v>
      </c>
      <c r="G13" s="7">
        <v>0</v>
      </c>
      <c r="H13" s="21">
        <v>713619858</v>
      </c>
      <c r="I13" s="21">
        <v>7856969030</v>
      </c>
      <c r="J13" s="21">
        <v>8570588888</v>
      </c>
      <c r="K13" s="7">
        <v>20.67</v>
      </c>
    </row>
    <row r="14" spans="1:11" ht="23.1" customHeight="1">
      <c r="A14" s="6" t="s">
        <v>26</v>
      </c>
      <c r="B14" s="7">
        <v>0</v>
      </c>
      <c r="C14" s="21">
        <v>58284687</v>
      </c>
      <c r="D14" s="21">
        <v>0</v>
      </c>
      <c r="E14" s="21">
        <v>58284687</v>
      </c>
      <c r="F14" s="7">
        <v>0.14000000000000001</v>
      </c>
      <c r="G14" s="7">
        <v>0</v>
      </c>
      <c r="H14" s="21">
        <v>58284687</v>
      </c>
      <c r="I14" s="21">
        <v>0</v>
      </c>
      <c r="J14" s="21">
        <v>58284687</v>
      </c>
      <c r="K14" s="7">
        <v>0.14000000000000001</v>
      </c>
    </row>
    <row r="15" spans="1:11" ht="23.1" customHeight="1">
      <c r="A15" s="6" t="s">
        <v>27</v>
      </c>
      <c r="B15" s="7">
        <v>0</v>
      </c>
      <c r="C15" s="21">
        <v>375809783</v>
      </c>
      <c r="D15" s="21">
        <v>172016563</v>
      </c>
      <c r="E15" s="21">
        <v>547826346</v>
      </c>
      <c r="F15" s="7">
        <v>1.32</v>
      </c>
      <c r="G15" s="7">
        <v>0</v>
      </c>
      <c r="H15" s="21">
        <v>375809783</v>
      </c>
      <c r="I15" s="21">
        <v>172016563</v>
      </c>
      <c r="J15" s="21">
        <v>547826346</v>
      </c>
      <c r="K15" s="7">
        <v>1.32</v>
      </c>
    </row>
    <row r="16" spans="1:11" ht="23.1" customHeight="1">
      <c r="A16" s="6" t="s">
        <v>28</v>
      </c>
      <c r="B16" s="7">
        <v>0</v>
      </c>
      <c r="C16" s="21">
        <f>SUBTOTAL(109,C11:C15)</f>
        <v>4419273461</v>
      </c>
      <c r="D16" s="21">
        <f t="shared" ref="D16:E16" si="0">SUBTOTAL(109,D11:D15)</f>
        <v>14894457122</v>
      </c>
      <c r="E16" s="21">
        <f t="shared" si="0"/>
        <v>19313730583</v>
      </c>
      <c r="F16" s="7">
        <v>46.58</v>
      </c>
      <c r="G16" s="7">
        <v>0</v>
      </c>
      <c r="H16" s="21">
        <f>SUBTOTAL(109,H11:H15)</f>
        <v>4419273461</v>
      </c>
      <c r="I16" s="21">
        <f t="shared" ref="I16" si="1">SUBTOTAL(109,I11:I15)</f>
        <v>14894457122</v>
      </c>
      <c r="J16" s="21">
        <f>SUBTOTAL(109,J11:J15)</f>
        <v>19313730583</v>
      </c>
      <c r="K16" s="7">
        <v>46.58</v>
      </c>
    </row>
    <row r="17" spans="1:11" ht="23.1" customHeight="1">
      <c r="A17" s="6" t="s">
        <v>29</v>
      </c>
      <c r="B17" s="16"/>
      <c r="C17" s="16"/>
      <c r="D17" s="16"/>
      <c r="E17" s="16"/>
      <c r="F17" s="20"/>
      <c r="G17" s="16"/>
      <c r="H17" s="16"/>
      <c r="I17" s="16"/>
      <c r="J17" s="16"/>
      <c r="K17" s="16"/>
    </row>
  </sheetData>
  <mergeCells count="15">
    <mergeCell ref="A1:K1"/>
    <mergeCell ref="A2:K2"/>
    <mergeCell ref="A3:K3"/>
    <mergeCell ref="B8:B9"/>
    <mergeCell ref="C8:C9"/>
    <mergeCell ref="D8:D9"/>
    <mergeCell ref="G8:G9"/>
    <mergeCell ref="H8:H9"/>
    <mergeCell ref="I8:I9"/>
    <mergeCell ref="E8:F9"/>
    <mergeCell ref="J8:K9"/>
    <mergeCell ref="A5:K5"/>
    <mergeCell ref="G7:K7"/>
    <mergeCell ref="B7:F7"/>
    <mergeCell ref="A8:A10"/>
  </mergeCells>
  <pageMargins left="0.7" right="0.7" top="0.75" bottom="0.75" header="0.3" footer="0.3"/>
  <pageSetup paperSize="9" orientation="landscape" horizontalDpi="4294967295" verticalDpi="4294967295"/>
  <headerFooter differentOddEven="1" differentFirst="1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5"/>
  <sheetViews>
    <sheetView rightToLeft="1" zoomScaleNormal="100" zoomScaleSheetLayoutView="106" workbookViewId="0">
      <selection activeCell="A5" sqref="A5"/>
    </sheetView>
  </sheetViews>
  <sheetFormatPr defaultColWidth="13" defaultRowHeight="18.399999999999999"/>
  <cols>
    <col min="1" max="1" width="21.75" style="8" bestFit="1" customWidth="1"/>
    <col min="2" max="2" width="13" style="8" customWidth="1"/>
    <col min="3" max="3" width="24.875" style="8" customWidth="1"/>
    <col min="4" max="4" width="21.5" style="8" customWidth="1"/>
    <col min="5" max="5" width="24.875" style="8" customWidth="1"/>
    <col min="6" max="6" width="21.5" style="2" customWidth="1"/>
    <col min="7" max="8" width="13" style="2" customWidth="1"/>
    <col min="9" max="16384" width="13" style="2"/>
  </cols>
  <sheetData>
    <row r="1" spans="1:7" ht="19.899999999999999">
      <c r="A1" s="40" t="s">
        <v>1</v>
      </c>
      <c r="B1" s="40"/>
      <c r="C1" s="40"/>
      <c r="D1" s="40"/>
      <c r="E1" s="40"/>
      <c r="F1" s="55"/>
    </row>
    <row r="2" spans="1:7" ht="19.899999999999999">
      <c r="A2" s="40" t="s">
        <v>91</v>
      </c>
      <c r="B2" s="40"/>
      <c r="C2" s="40"/>
      <c r="D2" s="40"/>
      <c r="E2" s="40"/>
      <c r="F2" s="55"/>
    </row>
    <row r="3" spans="1:7" ht="19.899999999999999">
      <c r="A3" s="40" t="s">
        <v>92</v>
      </c>
      <c r="B3" s="40"/>
      <c r="C3" s="40"/>
      <c r="D3" s="40"/>
      <c r="E3" s="40"/>
      <c r="F3" s="55"/>
    </row>
    <row r="4" spans="1:7">
      <c r="A4" s="43" t="s">
        <v>136</v>
      </c>
      <c r="B4" s="43"/>
      <c r="C4" s="43"/>
      <c r="D4" s="43"/>
      <c r="E4" s="43"/>
      <c r="F4" s="43"/>
    </row>
    <row r="5" spans="1:7">
      <c r="A5" s="9"/>
      <c r="B5" s="9"/>
      <c r="C5" s="9"/>
      <c r="D5" s="9"/>
      <c r="E5" s="9"/>
      <c r="F5" s="10"/>
    </row>
    <row r="6" spans="1:7" ht="37.5" customHeight="1">
      <c r="A6" s="53" t="s">
        <v>127</v>
      </c>
      <c r="B6" s="53"/>
      <c r="C6" s="54" t="s">
        <v>103</v>
      </c>
      <c r="D6" s="54"/>
      <c r="E6" s="53" t="s">
        <v>104</v>
      </c>
      <c r="F6" s="53"/>
      <c r="G6" s="13"/>
    </row>
    <row r="7" spans="1:7" ht="59.25" customHeight="1">
      <c r="A7" s="5" t="s">
        <v>128</v>
      </c>
      <c r="B7" s="14" t="s">
        <v>36</v>
      </c>
      <c r="C7" s="14" t="s">
        <v>129</v>
      </c>
      <c r="D7" s="14" t="s">
        <v>130</v>
      </c>
      <c r="E7" s="14" t="s">
        <v>129</v>
      </c>
      <c r="F7" s="14" t="s">
        <v>130</v>
      </c>
      <c r="G7" s="8"/>
    </row>
    <row r="8" spans="1:7" ht="22.5" customHeight="1">
      <c r="A8" s="4"/>
      <c r="B8" s="4"/>
      <c r="C8" s="4" t="s">
        <v>121</v>
      </c>
      <c r="D8" s="4"/>
      <c r="E8" s="4" t="s">
        <v>121</v>
      </c>
      <c r="F8" s="4"/>
      <c r="G8" s="8"/>
    </row>
    <row r="9" spans="1:7" ht="23.1" customHeight="1">
      <c r="A9" s="6" t="s">
        <v>88</v>
      </c>
      <c r="C9" s="21">
        <v>2686</v>
      </c>
      <c r="D9" s="36" t="s">
        <v>131</v>
      </c>
      <c r="E9" s="21">
        <v>2686</v>
      </c>
      <c r="F9" s="6" t="s">
        <v>131</v>
      </c>
    </row>
    <row r="10" spans="1:7" ht="23.1" customHeight="1">
      <c r="A10" s="6" t="s">
        <v>59</v>
      </c>
      <c r="C10" s="21">
        <v>335956</v>
      </c>
      <c r="D10" s="36" t="s">
        <v>131</v>
      </c>
      <c r="E10" s="21">
        <v>335956</v>
      </c>
      <c r="F10" s="6" t="s">
        <v>131</v>
      </c>
    </row>
    <row r="11" spans="1:7" ht="23.1" customHeight="1">
      <c r="A11" s="6" t="s">
        <v>78</v>
      </c>
      <c r="C11" s="21">
        <v>1572502</v>
      </c>
      <c r="D11" s="36" t="s">
        <v>131</v>
      </c>
      <c r="E11" s="21">
        <v>1572502</v>
      </c>
      <c r="F11" s="6" t="s">
        <v>131</v>
      </c>
    </row>
    <row r="12" spans="1:7" ht="23.1" customHeight="1">
      <c r="A12" s="6" t="s">
        <v>84</v>
      </c>
      <c r="C12" s="21">
        <v>16311</v>
      </c>
      <c r="D12" s="36" t="s">
        <v>131</v>
      </c>
      <c r="E12" s="21">
        <v>16311</v>
      </c>
      <c r="F12" s="6" t="s">
        <v>131</v>
      </c>
    </row>
    <row r="13" spans="1:7" ht="23.1" customHeight="1">
      <c r="A13" s="6" t="s">
        <v>82</v>
      </c>
      <c r="C13" s="21">
        <v>0</v>
      </c>
      <c r="D13" s="36" t="s">
        <v>132</v>
      </c>
      <c r="E13" s="21">
        <v>0</v>
      </c>
      <c r="F13" s="6" t="s">
        <v>132</v>
      </c>
    </row>
    <row r="14" spans="1:7" ht="23.1" customHeight="1">
      <c r="A14" s="6" t="s">
        <v>62</v>
      </c>
      <c r="C14" s="21">
        <v>0</v>
      </c>
      <c r="D14" s="36" t="s">
        <v>132</v>
      </c>
      <c r="E14" s="21">
        <v>0</v>
      </c>
      <c r="F14" s="6" t="s">
        <v>132</v>
      </c>
    </row>
    <row r="15" spans="1:7" ht="23.1" customHeight="1">
      <c r="A15" s="6" t="s">
        <v>68</v>
      </c>
      <c r="C15" s="21">
        <v>0</v>
      </c>
      <c r="D15" s="36" t="s">
        <v>132</v>
      </c>
      <c r="E15" s="21">
        <v>0</v>
      </c>
      <c r="F15" s="6" t="s">
        <v>132</v>
      </c>
    </row>
    <row r="16" spans="1:7" ht="23.1" customHeight="1">
      <c r="A16" s="6" t="s">
        <v>76</v>
      </c>
      <c r="C16" s="21">
        <v>0</v>
      </c>
      <c r="D16" s="36" t="s">
        <v>132</v>
      </c>
      <c r="E16" s="21">
        <v>0</v>
      </c>
      <c r="F16" s="6" t="s">
        <v>132</v>
      </c>
    </row>
    <row r="17" spans="1:7" ht="23.1" customHeight="1">
      <c r="A17" s="6" t="s">
        <v>64</v>
      </c>
      <c r="C17" s="21">
        <v>0</v>
      </c>
      <c r="D17" s="36" t="s">
        <v>132</v>
      </c>
      <c r="E17" s="21">
        <v>0</v>
      </c>
      <c r="F17" s="6" t="s">
        <v>132</v>
      </c>
    </row>
    <row r="18" spans="1:7" ht="23.1" customHeight="1">
      <c r="A18" s="6" t="s">
        <v>42</v>
      </c>
      <c r="C18" s="21">
        <v>0</v>
      </c>
      <c r="D18" s="36" t="s">
        <v>132</v>
      </c>
      <c r="E18" s="21">
        <v>0</v>
      </c>
      <c r="F18" s="6" t="s">
        <v>132</v>
      </c>
    </row>
    <row r="19" spans="1:7" ht="23.1" customHeight="1">
      <c r="A19" s="6" t="s">
        <v>70</v>
      </c>
      <c r="C19" s="21">
        <v>0</v>
      </c>
      <c r="D19" s="36" t="s">
        <v>132</v>
      </c>
      <c r="E19" s="21">
        <v>0</v>
      </c>
      <c r="F19" s="6" t="s">
        <v>132</v>
      </c>
    </row>
    <row r="20" spans="1:7" ht="23.1" customHeight="1">
      <c r="A20" s="6" t="s">
        <v>55</v>
      </c>
      <c r="C20" s="21">
        <v>0</v>
      </c>
      <c r="D20" s="36" t="s">
        <v>132</v>
      </c>
      <c r="E20" s="21">
        <v>0</v>
      </c>
      <c r="F20" s="6" t="s">
        <v>132</v>
      </c>
    </row>
    <row r="21" spans="1:7" ht="23.1" customHeight="1">
      <c r="A21" s="6" t="s">
        <v>46</v>
      </c>
      <c r="C21" s="21">
        <v>0</v>
      </c>
      <c r="D21" s="36" t="s">
        <v>132</v>
      </c>
      <c r="E21" s="21">
        <v>0</v>
      </c>
      <c r="F21" s="6" t="s">
        <v>132</v>
      </c>
    </row>
    <row r="22" spans="1:7" ht="23.1" customHeight="1">
      <c r="A22" s="6" t="s">
        <v>74</v>
      </c>
      <c r="C22" s="21">
        <v>0</v>
      </c>
      <c r="D22" s="36" t="s">
        <v>132</v>
      </c>
      <c r="E22" s="21">
        <v>0</v>
      </c>
      <c r="F22" s="6" t="s">
        <v>132</v>
      </c>
    </row>
    <row r="23" spans="1:7" ht="23.1" customHeight="1">
      <c r="A23" s="6" t="s">
        <v>86</v>
      </c>
      <c r="C23" s="21">
        <v>33299093</v>
      </c>
      <c r="D23" s="36" t="s">
        <v>133</v>
      </c>
      <c r="E23" s="21">
        <v>33299093</v>
      </c>
      <c r="F23" s="6" t="s">
        <v>133</v>
      </c>
    </row>
    <row r="24" spans="1:7" ht="23.1" customHeight="1">
      <c r="A24" s="6" t="s">
        <v>28</v>
      </c>
      <c r="C24" s="21">
        <f>SUBTOTAL(109,C9:C23)</f>
        <v>35226548</v>
      </c>
      <c r="D24" s="36"/>
      <c r="E24" s="21">
        <f>SUBTOTAL(109,E9:E23)</f>
        <v>35226548</v>
      </c>
      <c r="F24" s="6"/>
    </row>
    <row r="25" spans="1:7" ht="23.1" customHeight="1">
      <c r="A25" s="15" t="s">
        <v>29</v>
      </c>
      <c r="B25" s="16"/>
      <c r="C25" s="17"/>
      <c r="D25" s="16"/>
      <c r="E25" s="17"/>
      <c r="F25" s="14"/>
      <c r="G25" s="8"/>
    </row>
  </sheetData>
  <mergeCells count="7">
    <mergeCell ref="A6:B6"/>
    <mergeCell ref="C6:D6"/>
    <mergeCell ref="A4:F4"/>
    <mergeCell ref="E6:F6"/>
    <mergeCell ref="A1:F1"/>
    <mergeCell ref="A2:F2"/>
    <mergeCell ref="A3:F3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rightToLeft="1" zoomScaleNormal="100" zoomScaleSheetLayoutView="106" workbookViewId="0">
      <selection activeCell="A5" sqref="A5"/>
    </sheetView>
  </sheetViews>
  <sheetFormatPr defaultColWidth="9" defaultRowHeight="18.399999999999999"/>
  <cols>
    <col min="1" max="1" width="17.125" style="8" bestFit="1" customWidth="1"/>
    <col min="2" max="3" width="27.875" style="8" customWidth="1"/>
    <col min="4" max="4" width="9" style="2" customWidth="1"/>
    <col min="5" max="16384" width="9" style="2"/>
  </cols>
  <sheetData>
    <row r="1" spans="1:3" ht="19.899999999999999">
      <c r="A1" s="40" t="s">
        <v>1</v>
      </c>
      <c r="B1" s="40"/>
      <c r="C1" s="40"/>
    </row>
    <row r="2" spans="1:3" ht="19.899999999999999">
      <c r="A2" s="40" t="s">
        <v>91</v>
      </c>
      <c r="B2" s="40"/>
      <c r="C2" s="40"/>
    </row>
    <row r="3" spans="1:3" ht="19.899999999999999">
      <c r="A3" s="40" t="s">
        <v>92</v>
      </c>
      <c r="B3" s="40"/>
      <c r="C3" s="40"/>
    </row>
    <row r="4" spans="1:3">
      <c r="A4" s="43" t="s">
        <v>137</v>
      </c>
      <c r="B4" s="43"/>
      <c r="C4" s="43"/>
    </row>
    <row r="5" spans="1:3">
      <c r="A5" s="3"/>
      <c r="B5" s="4" t="s">
        <v>103</v>
      </c>
      <c r="C5" s="4" t="s">
        <v>104</v>
      </c>
    </row>
    <row r="6" spans="1:3" ht="16.5" customHeight="1">
      <c r="A6" s="42" t="s">
        <v>102</v>
      </c>
      <c r="B6" s="51" t="s">
        <v>39</v>
      </c>
      <c r="C6" s="51" t="s">
        <v>39</v>
      </c>
    </row>
    <row r="7" spans="1:3">
      <c r="A7" s="44"/>
      <c r="B7" s="46"/>
      <c r="C7" s="46"/>
    </row>
    <row r="8" spans="1:3" ht="23.1" customHeight="1">
      <c r="A8" s="6" t="s">
        <v>134</v>
      </c>
      <c r="B8" s="21">
        <v>22119194534</v>
      </c>
      <c r="C8" s="21">
        <v>22119194534</v>
      </c>
    </row>
    <row r="9" spans="1:3" ht="23.1" customHeight="1">
      <c r="A9" s="6" t="s">
        <v>28</v>
      </c>
      <c r="B9" s="21">
        <f>SUBTOTAL(109,B8)</f>
        <v>22119194534</v>
      </c>
      <c r="C9" s="21">
        <f>SUBTOTAL(109,C8)</f>
        <v>22119194534</v>
      </c>
    </row>
    <row r="10" spans="1:3" ht="23.1" customHeight="1">
      <c r="A10" s="6" t="s">
        <v>29</v>
      </c>
      <c r="B10" s="7"/>
      <c r="C10" s="7"/>
    </row>
  </sheetData>
  <mergeCells count="7">
    <mergeCell ref="A1:C1"/>
    <mergeCell ref="A2:C2"/>
    <mergeCell ref="A3:C3"/>
    <mergeCell ref="C6:C7"/>
    <mergeCell ref="B6:B7"/>
    <mergeCell ref="A4:C4"/>
    <mergeCell ref="A6:A7"/>
  </mergeCells>
  <pageMargins left="0.7" right="0.7" top="0.75" bottom="0.75" header="0.3" footer="0.3"/>
  <pageSetup paperSize="9" orientation="portrait" horizontalDpi="4294967295" verticalDpi="4294967295"/>
  <headerFooter differentOddEven="1" differentFirs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9</vt:i4>
      </vt:variant>
    </vt:vector>
  </HeadingPairs>
  <TitlesOfParts>
    <vt:vector size="19" baseType="lpstr">
      <vt:lpstr>1</vt:lpstr>
      <vt:lpstr> سهام و صندوق‌های سرمایه‌گذاری</vt:lpstr>
      <vt:lpstr>سپرده</vt:lpstr>
      <vt:lpstr>درآمدها</vt:lpstr>
      <vt:lpstr>سود اوراق بهادار و سپرده بانکی</vt:lpstr>
      <vt:lpstr>درآمد ناشی ازفروش</vt:lpstr>
      <vt:lpstr>درآمد ناشی از تغییر قیمت اوراق </vt:lpstr>
      <vt:lpstr>درآمد سرمایه گذاری در سهام و ص </vt:lpstr>
      <vt:lpstr>درآمد سپرده بانکی</vt:lpstr>
      <vt:lpstr>سایر درآمدها</vt:lpstr>
      <vt:lpstr>' سهام و صندوق‌های سرمایه‌گذاری'!Print_Area</vt:lpstr>
      <vt:lpstr>'درآمد سپرده بانکی'!Print_Area</vt:lpstr>
      <vt:lpstr>'درآمد سرمایه گذاری در سهام و ص '!Print_Area</vt:lpstr>
      <vt:lpstr>'درآمد ناشی از تغییر قیمت اوراق '!Print_Area</vt:lpstr>
      <vt:lpstr>'درآمد ناشی ازفروش'!Print_Area</vt:lpstr>
      <vt:lpstr>درآمدها!Print_Area</vt:lpstr>
      <vt:lpstr>'سایر درآمدها'!Print_Area</vt:lpstr>
      <vt:lpstr>سپرده!Print_Area</vt:lpstr>
      <vt:lpstr>'سود اوراق بهادار و سپرده بانکی'!Print_Area</vt:lpstr>
    </vt:vector>
  </TitlesOfParts>
  <Company>15KHODAEI-A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گزارش پرتفوی ماهانه صندوق‌های سرمایه‌گذاری</dc:title>
  <dc:creator>Davood Hanifi</dc:creator>
  <cp:keywords>Report</cp:keywords>
  <cp:lastModifiedBy>113 Ms.Khanzadi</cp:lastModifiedBy>
  <cp:lastPrinted>2022-07-11T16:32:10Z</cp:lastPrinted>
  <dcterms:created xsi:type="dcterms:W3CDTF">2017-11-22T14:26:20Z</dcterms:created>
  <dcterms:modified xsi:type="dcterms:W3CDTF">2025-01-27T12:10:02Z</dcterms:modified>
</cp:coreProperties>
</file>