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صورت وضعیت پرتفوی\"/>
    </mc:Choice>
  </mc:AlternateContent>
  <xr:revisionPtr revIDLastSave="0" documentId="13_ncr:1_{A3E6DD8D-159A-40FE-A3ED-B08307E6E3DC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1" sheetId="16" r:id="rId1"/>
    <sheet name="درآمدها" sheetId="11" r:id="rId2"/>
    <sheet name=" سهام و صندوق‌های سرمایه‌گذاری" sheetId="1" r:id="rId3"/>
    <sheet name="اوراق" sheetId="3" r:id="rId4"/>
    <sheet name="سپرده" sheetId="2" r:id="rId5"/>
    <sheet name="درآمد سود سهام" sheetId="12" r:id="rId6"/>
    <sheet name="سود اوراق بهادار و سپرده بانکی" sheetId="13" r:id="rId7"/>
    <sheet name="درآمد ناشی ازفروش" sheetId="15" r:id="rId8"/>
    <sheet name="درآمد ناشی از تغییر قیمت اوراق " sheetId="14" r:id="rId9"/>
    <sheet name="درآمد سرمایه گذاری در سهام و ص " sheetId="5" r:id="rId10"/>
    <sheet name="درآمد سرمایه گذاری در اوراق بها" sheetId="6" r:id="rId11"/>
    <sheet name="درآمد سپرده بانکی" sheetId="7" r:id="rId12"/>
    <sheet name="سایر درآمدها" sheetId="8" r:id="rId13"/>
  </sheets>
  <definedNames>
    <definedName name="_xlnm.Print_Area" localSheetId="2">' سهام و صندوق‌های سرمایه‌گذاری'!$A$1:$M$16</definedName>
    <definedName name="_xlnm.Print_Area" localSheetId="3">اوراق!$A$1:$S$10</definedName>
    <definedName name="_xlnm.Print_Area" localSheetId="10">'درآمد سرمایه گذاری در اوراق بها'!$A$1:$I$11</definedName>
    <definedName name="_xlnm.Print_Area" localSheetId="9">'درآمد سرمایه گذاری در سهام و ص '!$A$1:$K$17</definedName>
    <definedName name="_xlnm.Print_Area" localSheetId="8">'درآمد ناشی از تغییر قیمت اوراق '!$A$1:$I$16</definedName>
    <definedName name="_xlnm.Print_Area" localSheetId="7">'درآمد ناشی ازفروش'!$A$1:$I$14</definedName>
    <definedName name="_xlnm.Print_Area" localSheetId="1">درآمدها!$A$1:$S$11</definedName>
    <definedName name="_xlnm.Print_Area" localSheetId="12">'سایر درآمدها'!$A$1:$C$10</definedName>
    <definedName name="_xlnm.Print_Area" localSheetId="4">سپرده!$A$1:$J$18</definedName>
    <definedName name="_xlnm.Print_Area" localSheetId="6">'سود اوراق بهادار و سپرده بانکی'!$A$1:$J$9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1" l="1"/>
  <c r="C8" i="11"/>
  <c r="C11" i="7"/>
  <c r="E11" i="7"/>
  <c r="C6" i="11"/>
  <c r="J9" i="13"/>
  <c r="H9" i="13"/>
  <c r="E9" i="13"/>
  <c r="E10" i="11"/>
  <c r="G9" i="13"/>
  <c r="F10" i="11"/>
  <c r="G10" i="11"/>
  <c r="H10" i="11"/>
  <c r="C10" i="11" l="1"/>
  <c r="D9" i="11" s="1"/>
  <c r="D6" i="11" l="1"/>
  <c r="D8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E1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<sst xmlns="http://schemas.openxmlformats.org/spreadsheetml/2006/main" count="296" uniqueCount="123">
  <si>
    <t>صندوق سرمایه گذاری اختصاصی بازارگردانی توازن نوید</t>
  </si>
  <si>
    <t xml:space="preserve">صورت وضعیت پرتفوی </t>
  </si>
  <si>
    <t>3-1- سرمایه‌گذاری در  سپرده‌ بانکی</t>
  </si>
  <si>
    <t>مشخصات حساب بانکی</t>
  </si>
  <si>
    <t>تغییرات طی دوره</t>
  </si>
  <si>
    <t>سپرده های بانکی</t>
  </si>
  <si>
    <t>شماره حساب</t>
  </si>
  <si>
    <t>نوع سپرده</t>
  </si>
  <si>
    <t>تاریخ افتتاح حساب</t>
  </si>
  <si>
    <t>نرخ سود علی الحساب</t>
  </si>
  <si>
    <t>مبلغ</t>
  </si>
  <si>
    <t>افزایش</t>
  </si>
  <si>
    <t>کاهش</t>
  </si>
  <si>
    <t>درصد به کل دارایی‌ها</t>
  </si>
  <si>
    <t>-</t>
  </si>
  <si>
    <t>864381038818901</t>
  </si>
  <si>
    <t>کوتاه مدت</t>
  </si>
  <si>
    <t>8644038818902</t>
  </si>
  <si>
    <t>جاری</t>
  </si>
  <si>
    <t>8644038818904</t>
  </si>
  <si>
    <t>جمع</t>
  </si>
  <si>
    <t/>
  </si>
  <si>
    <t xml:space="preserve"> صندوق سرمایه گذاری اختصاصی بازارگردانی توازن نوید</t>
  </si>
  <si>
    <t>1- سرمایه گذاری ها</t>
  </si>
  <si>
    <t>1-1-سرمایه‌گذاری در سهام و حق تقدم سهام وصندوق‌های سرمایه‌گذاری</t>
  </si>
  <si>
    <t>شرکت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</si>
  <si>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</si>
  <si>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</si>
  <si>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</si>
  <si>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</si>
  <si>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</si>
  <si>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 هر سهم</t>
  </si>
  <si>
    <t>درصد به کل  دارایی‌ها</t>
  </si>
  <si>
    <t>مبلغ خرید</t>
  </si>
  <si>
    <t>مبلغ فروش</t>
  </si>
  <si>
    <t>صنایع کشاورزی و کود زنجان (زنجان)</t>
  </si>
  <si>
    <t>گروه توسعه هنر ایران (وهنر)</t>
  </si>
  <si>
    <t>پارند پایدار سپهر (پارند)</t>
  </si>
  <si>
    <t>نوع دوم کارا (کارا)</t>
  </si>
  <si>
    <t>اعتماد آفرین پارسیان (اعتماد)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</si>
  <si>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</si>
  <si>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</si>
  <si>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</si>
  <si>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</si>
  <si>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</si>
  <si>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</si>
  <si>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</si>
  <si>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</si>
  <si>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نرخ سود مؤثر</t>
  </si>
  <si>
    <t>قیمت بازار هر ورقه</t>
  </si>
  <si>
    <t>به ‌نام خدا</t>
  </si>
  <si>
    <t xml:space="preserve">صورت وضعیت پرتفوی
</t>
  </si>
  <si>
    <t>مدیر صندوق</t>
  </si>
  <si>
    <t xml:space="preserve">صورت وضعیت درآمدها </t>
  </si>
  <si>
    <t>2-2-درآمد حاصل از سرمایه­گذاری در اوراق بهادار با درآمد ثابت:</t>
  </si>
  <si>
    <t>درآمد سود اوراق</t>
  </si>
  <si>
    <t>درآمد تغییر ارزش</t>
  </si>
  <si>
    <t>درآمد فروش</t>
  </si>
  <si>
    <t>یادداشت ...</t>
  </si>
  <si>
    <t>یادداشت ....</t>
  </si>
  <si>
    <t>3-2-درآمد حاصل از سرمایه­گذاری در سپرده بانکی و گواهی سپرده:</t>
  </si>
  <si>
    <t>نام سپرده بانکی</t>
  </si>
  <si>
    <t>نام سپرده</t>
  </si>
  <si>
    <t>سود سپرده بانکی و گواهی سپرده</t>
  </si>
  <si>
    <t>درصد سود به میانگین سپرده</t>
  </si>
  <si>
    <t>4-2-سایر درآمدها:</t>
  </si>
  <si>
    <t>سایر درآمدها</t>
  </si>
  <si>
    <t xml:space="preserve"> درآمد تخفیف کارمزد معاملات</t>
  </si>
  <si>
    <t>1-2-درآمد حاصل از سرمایه­گذاری در سهام و حق تقدم سهام و صندوق‌های سرمایه‌گذاری:</t>
  </si>
  <si>
    <t>دارایی</t>
  </si>
  <si>
    <t>درآمد سود</t>
  </si>
  <si>
    <t>درصد از کل درآمد ها</t>
  </si>
  <si>
    <t>سود(زیان) حاصل از فروش اوراق بهادار</t>
  </si>
  <si>
    <t>شرح</t>
  </si>
  <si>
    <t>خالص بهای فروش</t>
  </si>
  <si>
    <t>ارزش دفتری</t>
  </si>
  <si>
    <t>سود و زیان ناشی از فروش</t>
  </si>
  <si>
    <t>ارزش دفتری برابر است با میانگین موزون خالص ارزش فروش هر سهم/ورقه در ابتدای دوره با خرید طی دوره ضربدر تعداد در پایان دوره</t>
  </si>
  <si>
    <t>2- درآمد حاصل از سرمایه گذاری ها</t>
  </si>
  <si>
    <t>یادداشت</t>
  </si>
  <si>
    <t>درصد از کل درآمدها</t>
  </si>
  <si>
    <t>درصد از کل دارایی ها</t>
  </si>
  <si>
    <t>درآمد حاصل از سرمایه­گذاری در سهام و حق تقدم سهام و صندوق‌های سرمایه‌گذاری</t>
  </si>
  <si>
    <t>1-2</t>
  </si>
  <si>
    <t>درآمد حاصل از سرمایه گذاری در اوراق بهادار با درآمد ثابت</t>
  </si>
  <si>
    <t>2-2</t>
  </si>
  <si>
    <t>درآمد حاصل از سرمایه گذاری در سپرده بانکی و گواهی سپرده</t>
  </si>
  <si>
    <t>3-2</t>
  </si>
  <si>
    <t>4-2</t>
  </si>
  <si>
    <t>درآمد سود سهام</t>
  </si>
  <si>
    <t>اطلاعات مجمع</t>
  </si>
  <si>
    <t>نام سهام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</si>
  <si>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</si>
  <si>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</si>
  <si>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</si>
  <si>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</si>
  <si>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</si>
  <si>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</si>
  <si>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سود اوراق بهادار با درآمد ثابت و سپرده بانکی</t>
  </si>
  <si>
    <t>تاریخ دریافت سود</t>
  </si>
  <si>
    <t xml:space="preserve">درآمد سود </t>
  </si>
  <si>
    <t>خالص درآمد</t>
  </si>
  <si>
    <t>درآمد ناشی از تغییر قیمت اوراق بهادار</t>
  </si>
  <si>
    <t>سود و زیان ناشی از تغییر قیمت</t>
  </si>
  <si>
    <t xml:space="preserve">جاری زنجان- سامان </t>
  </si>
  <si>
    <t xml:space="preserve">جاری  وهنر- سامان </t>
  </si>
  <si>
    <t>حساب کوتاه مدت سامان</t>
  </si>
  <si>
    <t>برای ماه منتهی به 1401/07/30</t>
  </si>
  <si>
    <t>1401/07/01</t>
  </si>
  <si>
    <t>1401/07/30</t>
  </si>
  <si>
    <t>برای ماه منتهی به  1401/07/30</t>
  </si>
  <si>
    <t>از 1401/07/01 تا  1401/07/30</t>
  </si>
  <si>
    <t>از ابتدای سال مالی تا 1401/07/30</t>
  </si>
  <si>
    <t xml:space="preserve">برای ماه منتهی به 1401/07/30
</t>
  </si>
  <si>
    <t>زنجان- سامان 890001 -112</t>
  </si>
  <si>
    <t>864311238818901</t>
  </si>
  <si>
    <t>سپرده سرمایه گذاری</t>
  </si>
  <si>
    <t>سود گواهی سپرده بانکی-کوتاه مدت</t>
  </si>
  <si>
    <t>سود گواهی سپرده بانکی-بلند مدت</t>
  </si>
  <si>
    <t>1401/04/01</t>
  </si>
  <si>
    <t>1403/04/01</t>
  </si>
  <si>
    <t>حساب بلند مدت سامان</t>
  </si>
  <si>
    <t>‪۸۶۴۳۱۱۲۳۸۸۱۸۹۰۱‬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</si>
</sst>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;"/>
    <numFmt numFmtId="165" formatCode="#,##0.00;\(#,##0.00\);"/>
  </numFmts>
  <fonts count="17">
    <font>
      <sz val="11"/>
      <color theme="1"/>
      <name val="Calibri"/>
      <family val="2"/>
      <scheme val="minor"/>
    </font>
    <font>
      <sz val="10"/>
      <color theme="1"/>
      <name val="Parastoo"/>
      <family val="2"/>
    </font>
    <font>
      <sz val="12"/>
      <color rgb="FF0062AC"/>
      <name val="Parastoo"/>
      <family val="2"/>
    </font>
    <font>
      <sz val="11"/>
      <color theme="1"/>
      <name val="Parastoo"/>
      <family val="2"/>
    </font>
    <font>
      <sz val="20"/>
      <color theme="1"/>
      <name val="Parastoo"/>
      <family val="2"/>
    </font>
    <font>
      <sz val="8"/>
      <color theme="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B Mitra"/>
      <charset val="178"/>
    </font>
    <font>
      <sz val="18"/>
      <color theme="1"/>
      <name val="B Mitra"/>
      <charset val="178"/>
    </font>
    <font>
      <sz val="20"/>
      <color theme="1"/>
      <name val="B Mitra"/>
      <charset val="178"/>
    </font>
    <font>
      <sz val="16"/>
      <color theme="1"/>
      <name val="B Mitra"/>
      <charset val="178"/>
    </font>
    <font>
      <sz val="11"/>
      <color theme="1"/>
      <name val="B Zar"/>
      <charset val="178"/>
    </font>
    <font>
      <sz val="11"/>
      <color rgb="FF0062AC"/>
      <name val="B Zar"/>
      <charset val="178"/>
    </font>
    <font>
      <sz val="11"/>
      <color rgb="FF000000"/>
      <name val="B Zar"/>
      <charset val="178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86">
    <xf numFmtId="0" fontId="0" fillId="0" borderId="0" xfId="0" applyNumberFormat="1" applyFont="1" applyFill="1" applyBorder="1"/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/>
    <xf numFmtId="0" fontId="2" fillId="0" borderId="0" xfId="0" applyNumberFormat="1" applyFont="1" applyFill="1" applyBorder="1" applyAlignment="1">
      <alignment vertical="center" readingOrder="2"/>
    </xf>
    <xf numFmtId="0" fontId="1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/>
    <xf numFmtId="0" fontId="4" fillId="0" borderId="0" xfId="0" applyNumberFormat="1" applyFont="1" applyFill="1" applyBorder="1" applyAlignment="1">
      <alignment vertical="top"/>
    </xf>
    <xf numFmtId="165" fontId="5" fillId="0" borderId="0" xfId="0" applyNumberFormat="1" applyFont="1" applyFill="1" applyBorder="1" applyAlignment="1">
      <alignment horizontal="center" vertical="center" readingOrder="2"/>
    </xf>
    <xf numFmtId="0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9" fillId="0" borderId="0" xfId="0" applyFont="1"/>
    <xf numFmtId="0" fontId="11" fillId="0" borderId="0" xfId="0" applyFont="1" applyAlignment="1">
      <alignment vertical="top"/>
    </xf>
    <xf numFmtId="0" fontId="11" fillId="0" borderId="0" xfId="0" applyFont="1" applyAlignment="1">
      <alignment vertical="top" wrapText="1"/>
    </xf>
    <xf numFmtId="0" fontId="13" fillId="0" borderId="0" xfId="0" applyNumberFormat="1" applyFont="1" applyFill="1" applyBorder="1"/>
    <xf numFmtId="0" fontId="13" fillId="0" borderId="0" xfId="0" applyNumberFormat="1" applyFont="1" applyFill="1" applyBorder="1" applyAlignment="1">
      <alignment horizontal="center" vertical="center" readingOrder="2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right" vertical="center"/>
    </xf>
    <xf numFmtId="164" fontId="13" fillId="0" borderId="0" xfId="0" applyNumberFormat="1" applyFont="1" applyFill="1" applyBorder="1" applyAlignment="1">
      <alignment horizontal="center" vertical="center"/>
    </xf>
    <xf numFmtId="165" fontId="13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/>
    <xf numFmtId="0" fontId="15" fillId="0" borderId="0" xfId="0" applyNumberFormat="1" applyFont="1" applyFill="1" applyBorder="1" applyAlignment="1">
      <alignment horizontal="right" vertical="center" readingOrder="2"/>
    </xf>
    <xf numFmtId="0" fontId="13" fillId="0" borderId="0" xfId="0" applyNumberFormat="1" applyFont="1" applyFill="1" applyBorder="1" applyAlignment="1">
      <alignment horizontal="right" vertical="center" readingOrder="2"/>
    </xf>
    <xf numFmtId="164" fontId="13" fillId="0" borderId="0" xfId="0" applyNumberFormat="1" applyFont="1" applyFill="1" applyBorder="1" applyAlignment="1">
      <alignment horizontal="center" vertical="center" readingOrder="2"/>
    </xf>
    <xf numFmtId="165" fontId="13" fillId="0" borderId="0" xfId="0" applyNumberFormat="1" applyFont="1" applyFill="1" applyBorder="1" applyAlignment="1">
      <alignment horizontal="center" vertical="center" readingOrder="2"/>
    </xf>
    <xf numFmtId="0" fontId="13" fillId="0" borderId="1" xfId="0" applyNumberFormat="1" applyFont="1" applyFill="1" applyBorder="1" applyAlignment="1">
      <alignment horizontal="center" vertical="center" readingOrder="2"/>
    </xf>
    <xf numFmtId="0" fontId="5" fillId="0" borderId="0" xfId="0" applyNumberFormat="1" applyFont="1" applyFill="1" applyBorder="1" applyAlignment="1">
      <alignment horizontal="center" vertical="center" readingOrder="1"/>
    </xf>
    <xf numFmtId="49" fontId="5" fillId="0" borderId="0" xfId="0" applyNumberFormat="1" applyFont="1" applyFill="1" applyBorder="1" applyAlignment="1">
      <alignment horizontal="center" vertical="center" readingOrder="2"/>
    </xf>
    <xf numFmtId="0" fontId="15" fillId="0" borderId="0" xfId="0" applyNumberFormat="1" applyFont="1" applyFill="1" applyBorder="1" applyAlignment="1">
      <alignment vertical="center" readingOrder="2"/>
    </xf>
    <xf numFmtId="0" fontId="13" fillId="0" borderId="1" xfId="0" applyNumberFormat="1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horizontal="center" vertical="center" readingOrder="2"/>
    </xf>
    <xf numFmtId="164" fontId="15" fillId="0" borderId="0" xfId="0" applyNumberFormat="1" applyFont="1" applyFill="1" applyBorder="1" applyAlignment="1">
      <alignment horizontal="center" vertical="center" readingOrder="2"/>
    </xf>
    <xf numFmtId="165" fontId="15" fillId="0" borderId="0" xfId="0" applyNumberFormat="1" applyFont="1" applyFill="1" applyBorder="1" applyAlignment="1">
      <alignment horizontal="center" vertical="center" readingOrder="2"/>
    </xf>
    <xf numFmtId="0" fontId="15" fillId="0" borderId="3" xfId="0" applyNumberFormat="1" applyFont="1" applyFill="1" applyBorder="1" applyAlignment="1">
      <alignment horizontal="center" vertical="center" readingOrder="2"/>
    </xf>
    <xf numFmtId="165" fontId="15" fillId="0" borderId="2" xfId="0" applyNumberFormat="1" applyFont="1" applyFill="1" applyBorder="1" applyAlignment="1">
      <alignment horizontal="center" vertical="center" readingOrder="2"/>
    </xf>
    <xf numFmtId="0" fontId="15" fillId="0" borderId="1" xfId="0" applyNumberFormat="1" applyFont="1" applyFill="1" applyBorder="1" applyAlignment="1">
      <alignment horizontal="center" vertical="center" readingOrder="2"/>
    </xf>
    <xf numFmtId="0" fontId="15" fillId="0" borderId="0" xfId="0" applyNumberFormat="1" applyFont="1" applyFill="1" applyBorder="1" applyAlignment="1">
      <alignment horizontal="center" vertical="center" readingOrder="1"/>
    </xf>
    <xf numFmtId="0" fontId="15" fillId="0" borderId="2" xfId="0" applyNumberFormat="1" applyFont="1" applyFill="1" applyBorder="1" applyAlignment="1">
      <alignment horizontal="center" vertical="center" readingOrder="2"/>
    </xf>
    <xf numFmtId="37" fontId="3" fillId="0" borderId="0" xfId="0" applyNumberFormat="1" applyFont="1" applyFill="1" applyBorder="1"/>
    <xf numFmtId="0" fontId="13" fillId="0" borderId="2" xfId="0" applyNumberFormat="1" applyFont="1" applyFill="1" applyBorder="1" applyAlignment="1">
      <alignment horizontal="center" vertical="center"/>
    </xf>
    <xf numFmtId="0" fontId="13" fillId="0" borderId="9" xfId="0" applyNumberFormat="1" applyFont="1" applyFill="1" applyBorder="1" applyAlignment="1">
      <alignment vertical="center"/>
    </xf>
    <xf numFmtId="0" fontId="13" fillId="0" borderId="10" xfId="0" applyNumberFormat="1" applyFont="1" applyFill="1" applyBorder="1" applyAlignment="1">
      <alignment horizontal="center" vertical="center"/>
    </xf>
    <xf numFmtId="0" fontId="13" fillId="2" borderId="11" xfId="0" applyNumberFormat="1" applyFont="1" applyFill="1" applyBorder="1" applyAlignment="1">
      <alignment horizontal="center" vertical="center"/>
    </xf>
    <xf numFmtId="164" fontId="13" fillId="2" borderId="11" xfId="0" applyNumberFormat="1" applyFont="1" applyFill="1" applyBorder="1" applyAlignment="1">
      <alignment horizontal="center" vertical="center"/>
    </xf>
    <xf numFmtId="164" fontId="13" fillId="2" borderId="12" xfId="0" applyNumberFormat="1" applyFont="1" applyFill="1" applyBorder="1" applyAlignment="1">
      <alignment horizontal="center" vertical="center"/>
    </xf>
    <xf numFmtId="164" fontId="13" fillId="3" borderId="12" xfId="0" applyNumberFormat="1" applyFont="1" applyFill="1" applyBorder="1" applyAlignment="1">
      <alignment horizontal="center" vertical="center"/>
    </xf>
    <xf numFmtId="9" fontId="13" fillId="3" borderId="12" xfId="1" applyFont="1" applyFill="1" applyBorder="1" applyAlignment="1">
      <alignment horizontal="center" vertical="center"/>
    </xf>
    <xf numFmtId="9" fontId="3" fillId="0" borderId="0" xfId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64" fontId="13" fillId="0" borderId="8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 readingOrder="2"/>
    </xf>
    <xf numFmtId="164" fontId="13" fillId="3" borderId="11" xfId="0" applyNumberFormat="1" applyFont="1" applyFill="1" applyBorder="1" applyAlignment="1">
      <alignment horizontal="center" vertical="center"/>
    </xf>
    <xf numFmtId="0" fontId="13" fillId="3" borderId="13" xfId="0" applyNumberFormat="1" applyFont="1" applyFill="1" applyBorder="1" applyAlignment="1">
      <alignment horizontal="center" vertical="center"/>
    </xf>
    <xf numFmtId="0" fontId="13" fillId="3" borderId="11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Border="1" applyAlignment="1">
      <alignment horizontal="center" vertical="center"/>
    </xf>
    <xf numFmtId="164" fontId="13" fillId="2" borderId="8" xfId="0" applyNumberFormat="1" applyFont="1" applyFill="1" applyBorder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164" fontId="13" fillId="0" borderId="0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4" fillId="0" borderId="0" xfId="0" applyNumberFormat="1" applyFont="1" applyFill="1" applyBorder="1" applyAlignment="1">
      <alignment horizontal="right" vertical="center" readingOrder="2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readingOrder="2"/>
    </xf>
    <xf numFmtId="0" fontId="13" fillId="0" borderId="1" xfId="0" applyNumberFormat="1" applyFont="1" applyFill="1" applyBorder="1" applyAlignment="1">
      <alignment horizontal="center" vertical="center" readingOrder="2"/>
    </xf>
    <xf numFmtId="0" fontId="13" fillId="0" borderId="0" xfId="0" applyNumberFormat="1" applyFont="1" applyFill="1" applyBorder="1" applyAlignment="1">
      <alignment horizontal="center" vertical="center" readingOrder="2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65" fontId="13" fillId="0" borderId="2" xfId="0" applyNumberFormat="1" applyFont="1" applyFill="1" applyBorder="1" applyAlignment="1">
      <alignment horizontal="center" vertical="center" readingOrder="2"/>
    </xf>
    <xf numFmtId="0" fontId="15" fillId="0" borderId="1" xfId="0" applyNumberFormat="1" applyFont="1" applyFill="1" applyBorder="1" applyAlignment="1">
      <alignment horizontal="center" vertical="center" readingOrder="2"/>
    </xf>
    <xf numFmtId="0" fontId="13" fillId="0" borderId="5" xfId="0" applyNumberFormat="1" applyFont="1" applyFill="1" applyBorder="1" applyAlignment="1">
      <alignment horizontal="center" vertical="center"/>
    </xf>
    <xf numFmtId="0" fontId="13" fillId="0" borderId="6" xfId="0" applyNumberFormat="1" applyFont="1" applyFill="1" applyBorder="1" applyAlignment="1">
      <alignment horizontal="center" vertical="center"/>
    </xf>
    <xf numFmtId="0" fontId="13" fillId="0" borderId="7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 readingOrder="2"/>
    </xf>
    <xf numFmtId="0" fontId="13" fillId="0" borderId="4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 readingOrder="2"/>
    </xf>
    <xf numFmtId="0" fontId="15" fillId="0" borderId="0" xfId="0" applyNumberFormat="1" applyFont="1" applyFill="1" applyBorder="1" applyAlignment="1">
      <alignment horizontal="center" vertical="center" readingOrder="2"/>
    </xf>
    <xf numFmtId="0" fontId="15" fillId="0" borderId="3" xfId="0" applyNumberFormat="1" applyFont="1" applyFill="1" applyBorder="1" applyAlignment="1">
      <alignment horizontal="center" vertical="center" readingOrder="2"/>
    </xf>
    <xf numFmtId="0" fontId="13" fillId="0" borderId="3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128"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5" formatCode="#,##0.00;\(#,##0.0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5" formatCode="#,##0.00;\(#,##0.0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5" formatCode="#,##0.00;\(#,##0.0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8"/>
        <name val="B Zar"/>
        <charset val="178"/>
        <scheme val="none"/>
      </font>
      <numFmt numFmtId="165" formatCode="#,##0.00;\(#,##0.00\)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B Zar"/>
        <charset val="178"/>
        <scheme val="none"/>
      </font>
      <numFmt numFmtId="165" formatCode="#,##0.00;\(#,##0.00\)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B Zar"/>
        <charset val="178"/>
        <scheme val="none"/>
      </font>
      <numFmt numFmtId="164" formatCode="#,##0;\(#,##0\)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3000000}" name="Table9" displayName="Table9" ref="A6:E10" headerRowCount="0" headerRowDxfId="127" dataDxfId="126" totalsRowDxfId="125">
  <tableColumns count="5">
    <tableColumn id="1" xr3:uid="{00000000-0010-0000-0300-000001000000}" name="درآمد حاصل از سرمایه­گذاری در سهام و حق تقدم سهام و صندوق‌های سرمایه‌گذاری" dataDxfId="124"/>
    <tableColumn id="2" xr3:uid="{00000000-0010-0000-0300-000002000000}" name="1-2" dataDxfId="123"/>
    <tableColumn id="3" xr3:uid="{00000000-0010-0000-0300-000003000000}" name="-4370331819.0000" dataDxfId="122"/>
    <tableColumn id="4" xr3:uid="{00000000-0010-0000-0300-000004000000}" name="100.80" dataDxfId="121"/>
    <tableColumn id="5" xr3:uid="{00000000-0010-0000-0300-000005000000}" name="-3.41" dataDxfId="120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0:M15" headerRowCount="0" headerRowDxfId="119" dataDxfId="118" totalsRowDxfId="117">
  <tableColumns count="13">
    <tableColumn id="1" xr3:uid="{00000000-0010-0000-0000-000001000000}" name="صنایع کشاورزی و کود زنجان (زنجان)" dataDxfId="116"/>
    <tableColumn id="2" xr3:uid="{00000000-0010-0000-0000-000002000000}" name="18556769" dataDxfId="115"/>
    <tableColumn id="3" xr3:uid="{00000000-0010-0000-0000-000003000000}" name="50879902422" dataDxfId="114"/>
    <tableColumn id="4" xr3:uid="{00000000-0010-0000-0000-000004000000}" name="49212235185" dataDxfId="113"/>
    <tableColumn id="5" xr3:uid="{00000000-0010-0000-0000-000005000000}" name="3619267" dataDxfId="112"/>
    <tableColumn id="6" xr3:uid="{00000000-0010-0000-0000-000006000000}" name="10085851975" dataDxfId="111"/>
    <tableColumn id="7" xr3:uid="{00000000-0010-0000-0000-000007000000}" name="3733745" dataDxfId="110"/>
    <tableColumn id="8" xr3:uid="{00000000-0010-0000-0000-000008000000}" name="10260573266" dataDxfId="109"/>
    <tableColumn id="9" xr3:uid="{00000000-0010-0000-0000-000009000000}" name="18442291" dataDxfId="108"/>
    <tableColumn id="10" xr3:uid="{00000000-0010-0000-0000-00000A000000}" name="2,467" dataDxfId="107"/>
    <tableColumn id="11" xr3:uid="{00000000-0010-0000-0000-00000B000000}" name="50705181131" dataDxfId="106"/>
    <tableColumn id="12" xr3:uid="{00000000-0010-0000-0000-00000C000000}" name="45462554078" dataDxfId="105"/>
    <tableColumn id="13" xr3:uid="{00000000-0010-0000-0000-00000D000000}" name="34.96" dataDxfId="104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9:S9" headerRowCount="0" headerRowDxfId="103" dataDxfId="102" totalsRowDxfId="101">
  <tableColumns count="19">
    <tableColumn id="1" xr3:uid="{00000000-0010-0000-0100-000001000000}" name="جمع" dataDxfId="100"/>
    <tableColumn id="2" xr3:uid="{00000000-0010-0000-0100-000002000000}" name="Column2" dataDxfId="99"/>
    <tableColumn id="3" xr3:uid="{00000000-0010-0000-0100-000003000000}" name="Column3" dataDxfId="98"/>
    <tableColumn id="4" xr3:uid="{00000000-0010-0000-0100-000004000000}" name="Column4" dataDxfId="97"/>
    <tableColumn id="5" xr3:uid="{00000000-0010-0000-0100-000005000000}" name="Column5" dataDxfId="96"/>
    <tableColumn id="6" xr3:uid="{00000000-0010-0000-0100-000006000000}" name="Column6" dataDxfId="95"/>
    <tableColumn id="7" xr3:uid="{00000000-0010-0000-0100-000007000000}" name="Column7" dataDxfId="94"/>
    <tableColumn id="8" xr3:uid="{00000000-0010-0000-0100-000008000000}" name="0" dataDxfId="93"/>
    <tableColumn id="9" xr3:uid="{00000000-0010-0000-0100-000009000000}" name="Column9" dataDxfId="92"/>
    <tableColumn id="10" xr3:uid="{00000000-0010-0000-0100-00000A000000}" name="Column10" dataDxfId="91"/>
    <tableColumn id="11" xr3:uid="{00000000-0010-0000-0100-00000B000000}" name="Column11" dataDxfId="90"/>
    <tableColumn id="12" xr3:uid="{00000000-0010-0000-0100-00000C000000}" name="Column12" dataDxfId="89"/>
    <tableColumn id="13" xr3:uid="{00000000-0010-0000-0100-00000D000000}" name="Column13" dataDxfId="88"/>
    <tableColumn id="14" xr3:uid="{00000000-0010-0000-0100-00000E000000}" name="Column14" dataDxfId="87"/>
    <tableColumn id="15" xr3:uid="{00000000-0010-0000-0100-00000F000000}" name="Column15" dataDxfId="86"/>
    <tableColumn id="16" xr3:uid="{00000000-0010-0000-0100-000010000000}" name="Column16" dataDxfId="85"/>
    <tableColumn id="17" xr3:uid="{00000000-0010-0000-0100-000011000000}" name="Column17" dataDxfId="84"/>
    <tableColumn id="18" xr3:uid="{00000000-0010-0000-0100-000012000000}" name="Column18" dataDxfId="83"/>
    <tableColumn id="19" xr3:uid="{00000000-0010-0000-0100-000013000000}" name="Column19" dataDxfId="82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10:J13" headerRowCount="0" headerRowDxfId="81" dataDxfId="80" totalsRowDxfId="79">
  <tableColumns count="10">
    <tableColumn id="1" xr3:uid="{00000000-0010-0000-0200-000001000000}" name="زنجان- سامان 890001 -112" dataDxfId="78"/>
    <tableColumn id="2" xr3:uid="{00000000-0010-0000-0200-000002000000}" name="864311238818901" dataDxfId="77"/>
    <tableColumn id="3" xr3:uid="{00000000-0010-0000-0200-000003000000}" name="سپرده سرمایه‌گذاری" dataDxfId="76"/>
    <tableColumn id="4" xr3:uid="{00000000-0010-0000-0200-000004000000}" name="-" dataDxfId="75"/>
    <tableColumn id="5" xr3:uid="{00000000-0010-0000-0200-000005000000}" name="Column5" dataDxfId="74"/>
    <tableColumn id="6" xr3:uid="{00000000-0010-0000-0200-000006000000}" name="0" dataDxfId="73"/>
    <tableColumn id="7" xr3:uid="{00000000-0010-0000-0200-000007000000}" name="Column7" dataDxfId="72"/>
    <tableColumn id="8" xr3:uid="{00000000-0010-0000-0200-000008000000}" name="Column8" dataDxfId="71"/>
    <tableColumn id="9" xr3:uid="{00000000-0010-0000-0200-000009000000}" name="Column9" dataDxfId="70"/>
    <tableColumn id="10" xr3:uid="{00000000-0010-0000-0200-00000A000000}" name="0.00" dataDxfId="69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Table4" displayName="Table4" ref="A9:J9" headerRowCount="0" headerRowDxfId="68" dataDxfId="67" totalsRowDxfId="66">
  <tableColumns count="10">
    <tableColumn id="1" xr3:uid="{00000000-0010-0000-0400-000001000000}" name="جمع" dataDxfId="65"/>
    <tableColumn id="2" xr3:uid="{00000000-0010-0000-0400-000002000000}" name="Column2" dataDxfId="64"/>
    <tableColumn id="3" xr3:uid="{00000000-0010-0000-0400-000003000000}" name="Column3" dataDxfId="63"/>
    <tableColumn id="4" xr3:uid="{00000000-0010-0000-0400-000004000000}" name="Column4" dataDxfId="62"/>
    <tableColumn id="5" xr3:uid="{00000000-0010-0000-0400-000005000000}" name="0" dataDxfId="61">
      <calculatedColumnFormula>SUM(E7:E8)</calculatedColumnFormula>
    </tableColumn>
    <tableColumn id="6" xr3:uid="{00000000-0010-0000-0400-000006000000}" name="Column6" dataDxfId="60"/>
    <tableColumn id="7" xr3:uid="{00000000-0010-0000-0400-000007000000}" name="Column7" dataDxfId="59">
      <calculatedColumnFormula>SUM(G7:G8)</calculatedColumnFormula>
    </tableColumn>
    <tableColumn id="8" xr3:uid="{00000000-0010-0000-0400-000008000000}" name="Column8" dataDxfId="58">
      <calculatedColumnFormula>SUM(H7:H8)</calculatedColumnFormula>
    </tableColumn>
    <tableColumn id="9" xr3:uid="{00000000-0010-0000-0400-000009000000}" name="Column9" dataDxfId="57"/>
    <tableColumn id="10" xr3:uid="{00000000-0010-0000-0400-00000A000000}" name="Column10" dataDxfId="56">
      <calculatedColumnFormula>SUM(J7:J8)</calculatedColumnFormula>
    </tableColumn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Table5" displayName="Table5" ref="A7:I11" headerRowCount="0" headerRowDxfId="55" dataDxfId="54" totalsRowDxfId="53">
  <tableColumns count="9">
    <tableColumn id="1" xr3:uid="{00000000-0010-0000-0500-000001000000}" name="صنایع کشاورزی و کود زنجان (زنجان)" dataDxfId="52"/>
    <tableColumn id="2" xr3:uid="{00000000-0010-0000-0500-000002000000}" name="3733745" dataDxfId="51"/>
    <tableColumn id="3" xr3:uid="{00000000-0010-0000-0500-000003000000}" name="10463116281" dataDxfId="50"/>
    <tableColumn id="4" xr3:uid="{00000000-0010-0000-0500-000004000000}" name="-10260573266.0000" dataDxfId="49"/>
    <tableColumn id="5" xr3:uid="{00000000-0010-0000-0500-000005000000}" name="202543015.0000" dataDxfId="48"/>
    <tableColumn id="6" xr3:uid="{00000000-0010-0000-0500-000006000000}" name="4588774" dataDxfId="47"/>
    <tableColumn id="7" xr3:uid="{00000000-0010-0000-0500-000007000000}" name="12741701120" dataDxfId="46"/>
    <tableColumn id="8" xr3:uid="{00000000-0010-0000-0500-000008000000}" name="-12605810534.0000" dataDxfId="45"/>
    <tableColumn id="9" xr3:uid="{00000000-0010-0000-0500-000009000000}" name="135890586.0000" dataDxfId="44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6000000}" name="Table6" displayName="Table6" ref="A7:I12" headerRowCount="0" headerRowDxfId="43" dataDxfId="42" totalsRowDxfId="41">
  <tableColumns count="9">
    <tableColumn id="1" xr3:uid="{00000000-0010-0000-0600-000001000000}" name="صنایع کشاورزی و کود زنجان (زنجان)" dataDxfId="40"/>
    <tableColumn id="2" xr3:uid="{00000000-0010-0000-0600-000002000000}" name="18442291" dataDxfId="39"/>
    <tableColumn id="3" xr3:uid="{00000000-0010-0000-0600-000003000000}" name="45462554078" dataDxfId="38"/>
    <tableColumn id="4" xr3:uid="{00000000-0010-0000-0600-000004000000}" name="-49037513894" dataDxfId="37"/>
    <tableColumn id="5" xr3:uid="{00000000-0010-0000-0600-000005000000}" name="-3574959816" dataDxfId="36"/>
    <tableColumn id="6" xr3:uid="{00000000-0010-0000-0600-000006000000}" name="Column6" dataDxfId="35"/>
    <tableColumn id="7" xr3:uid="{00000000-0010-0000-0600-000007000000}" name="Column7" dataDxfId="34"/>
    <tableColumn id="8" xr3:uid="{00000000-0010-0000-0600-000008000000}" name="-50705181131" dataDxfId="33"/>
    <tableColumn id="9" xr3:uid="{00000000-0010-0000-0600-000009000000}" name="-5242627053" dataDxfId="32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7000000}" name="Table7" displayName="Table7" ref="A11:K16" headerRowCount="0" headerRowDxfId="31" dataDxfId="30" totalsRowDxfId="29">
  <tableColumns count="11">
    <tableColumn id="1" xr3:uid="{00000000-0010-0000-0700-000001000000}" name="صنایع کشاورزی و کود زنجان (زنجان)" dataDxfId="28"/>
    <tableColumn id="2" xr3:uid="{00000000-0010-0000-0700-000002000000}" name="0" dataDxfId="27"/>
    <tableColumn id="3" xr3:uid="{00000000-0010-0000-0700-000003000000}" name="-3574959816" dataDxfId="26"/>
    <tableColumn id="4" xr3:uid="{00000000-0010-0000-0700-000004000000}" name="202543015.0000" dataDxfId="25"/>
    <tableColumn id="5" xr3:uid="{00000000-0010-0000-0700-000005000000}" name="-3372416801.0000" dataDxfId="24"/>
    <tableColumn id="6" xr3:uid="{00000000-0010-0000-0700-000006000000}" name="77.78" dataDxfId="23"/>
    <tableColumn id="7" xr3:uid="{00000000-0010-0000-0700-000007000000}" name="Column7" dataDxfId="22"/>
    <tableColumn id="8" xr3:uid="{00000000-0010-0000-0700-000008000000}" name="-5242627053" dataDxfId="21"/>
    <tableColumn id="9" xr3:uid="{00000000-0010-0000-0700-000009000000}" name="135890586.0000" dataDxfId="20"/>
    <tableColumn id="10" xr3:uid="{00000000-0010-0000-0700-00000A000000}" name="-5106736467.0000" dataDxfId="19"/>
    <tableColumn id="11" xr3:uid="{00000000-0010-0000-0700-00000B000000}" name="84.22" dataDxfId="18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able8" displayName="Table8" ref="A10:I10" headerRowCount="0" headerRowDxfId="17" dataDxfId="16" totalsRowDxfId="15">
  <tableColumns count="9">
    <tableColumn id="1" xr3:uid="{00000000-0010-0000-0800-000001000000}" name="جمع" dataDxfId="14"/>
    <tableColumn id="2" xr3:uid="{00000000-0010-0000-0800-000002000000}" name="0" dataDxfId="13"/>
    <tableColumn id="3" xr3:uid="{00000000-0010-0000-0800-000003000000}" name="Column3" dataDxfId="12"/>
    <tableColumn id="4" xr3:uid="{00000000-0010-0000-0800-000004000000}" name="Column4" dataDxfId="11"/>
    <tableColumn id="5" xr3:uid="{00000000-0010-0000-0800-000005000000}" name="Column5" dataDxfId="10"/>
    <tableColumn id="6" xr3:uid="{00000000-0010-0000-0800-000006000000}" name="Column6" dataDxfId="9"/>
    <tableColumn id="7" xr3:uid="{00000000-0010-0000-0800-000007000000}" name="Column7" dataDxfId="8"/>
    <tableColumn id="8" xr3:uid="{00000000-0010-0000-0800-000008000000}" name="Column8" dataDxfId="7"/>
    <tableColumn id="9" xr3:uid="{00000000-0010-0000-0800-000009000000}" name="Column9" dataDxfId="6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10" displayName="Table10" ref="A8:C9" headerRowCount="0" headerRowDxfId="5" dataDxfId="4" totalsRowDxfId="3">
  <tableColumns count="3">
    <tableColumn id="1" xr3:uid="{00000000-0010-0000-0900-000001000000}" name=" درآمد تخفیف کارمزد معاملات" dataDxfId="2"/>
    <tableColumn id="2" xr3:uid="{00000000-0010-0000-0900-000002000000}" name="34494931" dataDxfId="1"/>
    <tableColumn id="3" xr3:uid="{00000000-0010-0000-0900-000003000000}" name="41427104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9"/>
  <sheetViews>
    <sheetView rightToLeft="1" tabSelected="1" zoomScale="110" zoomScaleNormal="110" zoomScaleSheetLayoutView="100" workbookViewId="0"/>
  </sheetViews>
  <sheetFormatPr defaultRowHeight="14.25"/>
  <sheetData>
    <row r="1" spans="1:17" ht="16.5">
      <c r="A1" s="10"/>
      <c r="B1" s="10"/>
      <c r="C1" s="10"/>
      <c r="D1" s="10"/>
      <c r="E1" s="10"/>
      <c r="F1" s="10"/>
      <c r="G1" s="10"/>
      <c r="H1" s="10"/>
      <c r="I1" s="10"/>
    </row>
    <row r="2" spans="1:17" ht="16.5">
      <c r="A2" s="10"/>
      <c r="B2" s="10"/>
      <c r="C2" s="10"/>
      <c r="D2" s="10"/>
      <c r="E2" s="10"/>
      <c r="F2" s="10"/>
      <c r="G2" s="10"/>
      <c r="H2" s="10"/>
      <c r="I2" s="10"/>
    </row>
    <row r="3" spans="1:17" ht="26.65">
      <c r="A3" s="10"/>
      <c r="B3" s="10"/>
      <c r="C3" s="10"/>
      <c r="D3" s="67" t="s">
        <v>50</v>
      </c>
      <c r="E3" s="64"/>
      <c r="F3" s="64"/>
      <c r="G3" s="10"/>
      <c r="H3" s="10"/>
      <c r="I3" s="10"/>
    </row>
    <row r="4" spans="1:17" ht="16.5">
      <c r="A4" s="10"/>
      <c r="B4" s="10"/>
      <c r="C4" s="10"/>
      <c r="D4" s="10"/>
      <c r="E4" s="10"/>
      <c r="F4" s="10"/>
      <c r="G4" s="10"/>
      <c r="H4" s="10"/>
      <c r="I4" s="10"/>
    </row>
    <row r="5" spans="1:17" ht="16.5">
      <c r="A5" s="10"/>
      <c r="B5" s="10"/>
      <c r="C5" s="10"/>
      <c r="D5" s="10"/>
      <c r="E5" s="10"/>
      <c r="F5" s="10"/>
      <c r="G5" s="10"/>
      <c r="H5" s="10"/>
      <c r="I5" s="10"/>
    </row>
    <row r="6" spans="1:17" ht="15" customHeight="1">
      <c r="A6" s="11"/>
      <c r="B6" s="11"/>
      <c r="C6" s="11"/>
      <c r="D6" s="11"/>
      <c r="E6" s="11"/>
      <c r="F6" s="11"/>
      <c r="G6" s="11"/>
      <c r="H6" s="11"/>
      <c r="I6" s="11"/>
      <c r="J6" s="6"/>
      <c r="K6" s="6"/>
      <c r="L6" s="6"/>
      <c r="M6" s="6"/>
      <c r="N6" s="6"/>
      <c r="O6" s="6"/>
      <c r="P6" s="6"/>
      <c r="Q6" s="6"/>
    </row>
    <row r="7" spans="1:17" ht="15" customHeight="1">
      <c r="A7" s="11"/>
      <c r="B7" s="11"/>
      <c r="C7" s="11"/>
      <c r="D7" s="11"/>
      <c r="E7" s="11"/>
      <c r="F7" s="11"/>
      <c r="G7" s="11"/>
      <c r="H7" s="11"/>
      <c r="I7" s="11"/>
      <c r="J7" s="6"/>
      <c r="K7" s="6"/>
      <c r="L7" s="6"/>
      <c r="M7" s="6"/>
      <c r="N7" s="6"/>
      <c r="O7" s="6"/>
      <c r="P7" s="6"/>
      <c r="Q7" s="6"/>
    </row>
    <row r="8" spans="1:17" ht="15" customHeight="1">
      <c r="A8" s="12"/>
      <c r="B8" s="12"/>
      <c r="C8" s="12"/>
      <c r="D8" s="12"/>
      <c r="E8" s="12"/>
      <c r="F8" s="12"/>
      <c r="G8" s="12"/>
      <c r="H8" s="12"/>
      <c r="I8" s="12"/>
      <c r="J8" s="6"/>
      <c r="K8" s="6"/>
      <c r="L8" s="6"/>
      <c r="M8" s="6"/>
      <c r="N8" s="6"/>
      <c r="O8" s="6"/>
      <c r="P8" s="6"/>
      <c r="Q8" s="6"/>
    </row>
    <row r="9" spans="1:17" ht="15" customHeight="1">
      <c r="A9" s="12"/>
      <c r="B9" s="12"/>
      <c r="C9" s="12"/>
      <c r="D9" s="12"/>
      <c r="E9" s="12"/>
      <c r="F9" s="12"/>
      <c r="G9" s="12"/>
      <c r="H9" s="12"/>
      <c r="I9" s="12"/>
      <c r="J9" s="6"/>
      <c r="K9" s="6"/>
      <c r="L9" s="6"/>
      <c r="M9" s="6"/>
      <c r="N9" s="6"/>
      <c r="O9" s="6"/>
      <c r="P9" s="6"/>
      <c r="Q9" s="6"/>
    </row>
    <row r="10" spans="1:17" ht="15" customHeight="1">
      <c r="A10" s="12"/>
      <c r="B10" s="12"/>
      <c r="C10" s="12"/>
      <c r="D10" s="12"/>
      <c r="E10" s="12"/>
      <c r="F10" s="12"/>
      <c r="G10" s="12"/>
      <c r="H10" s="12"/>
      <c r="I10" s="12"/>
      <c r="J10" s="6"/>
      <c r="K10" s="6"/>
      <c r="L10" s="6"/>
      <c r="M10" s="6"/>
      <c r="N10" s="6"/>
      <c r="O10" s="6"/>
      <c r="P10" s="6"/>
      <c r="Q10" s="6"/>
    </row>
    <row r="11" spans="1:17" ht="15" customHeight="1">
      <c r="A11" s="12"/>
      <c r="B11" s="12"/>
      <c r="C11" s="12"/>
      <c r="D11" s="12"/>
      <c r="E11" s="12"/>
      <c r="F11" s="12"/>
      <c r="G11" s="12"/>
      <c r="H11" s="12"/>
      <c r="I11" s="12"/>
      <c r="J11" s="6"/>
      <c r="K11" s="6"/>
      <c r="L11" s="6"/>
      <c r="M11" s="6"/>
      <c r="N11" s="6"/>
      <c r="O11" s="6"/>
      <c r="P11" s="6"/>
      <c r="Q11" s="6"/>
    </row>
    <row r="12" spans="1:17" ht="15" customHeight="1">
      <c r="A12" s="12"/>
      <c r="B12" s="12"/>
      <c r="C12" s="12"/>
      <c r="D12" s="12"/>
      <c r="E12" s="12"/>
      <c r="F12" s="12"/>
      <c r="G12" s="12"/>
      <c r="H12" s="12"/>
      <c r="I12" s="12"/>
      <c r="J12" s="6"/>
      <c r="K12" s="6"/>
      <c r="L12" s="6"/>
      <c r="M12" s="6"/>
      <c r="N12" s="6"/>
      <c r="O12" s="6"/>
      <c r="P12" s="6"/>
      <c r="Q12" s="6"/>
    </row>
    <row r="13" spans="1:17" ht="15" customHeight="1">
      <c r="A13" s="12"/>
      <c r="B13" s="12"/>
      <c r="C13" s="12"/>
      <c r="D13" s="12"/>
      <c r="E13" s="12"/>
      <c r="F13" s="12"/>
      <c r="G13" s="12"/>
      <c r="H13" s="12"/>
      <c r="I13" s="12"/>
      <c r="J13" s="6"/>
      <c r="K13" s="6"/>
      <c r="L13" s="6"/>
      <c r="M13" s="6"/>
      <c r="N13" s="6"/>
      <c r="O13" s="6"/>
      <c r="P13" s="6"/>
      <c r="Q13" s="6"/>
    </row>
    <row r="14" spans="1:17" ht="15" customHeight="1">
      <c r="A14" s="12"/>
      <c r="B14" s="12"/>
      <c r="C14" s="12"/>
      <c r="D14" s="12"/>
      <c r="E14" s="12"/>
      <c r="F14" s="12"/>
      <c r="G14" s="12"/>
      <c r="H14" s="12"/>
      <c r="I14" s="12"/>
      <c r="J14" s="6"/>
      <c r="K14" s="6"/>
      <c r="L14" s="6"/>
      <c r="M14" s="6"/>
      <c r="N14" s="6"/>
      <c r="O14" s="6"/>
      <c r="P14" s="6"/>
      <c r="Q14" s="6"/>
    </row>
    <row r="15" spans="1:17" ht="15" customHeight="1">
      <c r="A15" s="65" t="s">
        <v>0</v>
      </c>
      <c r="B15" s="66"/>
      <c r="C15" s="66"/>
      <c r="D15" s="66"/>
      <c r="E15" s="66"/>
      <c r="F15" s="66"/>
      <c r="G15" s="66"/>
      <c r="H15" s="66"/>
      <c r="I15" s="66"/>
      <c r="J15" s="6"/>
      <c r="K15" s="6"/>
      <c r="L15" s="6"/>
      <c r="M15" s="6"/>
      <c r="N15" s="6"/>
      <c r="O15" s="6"/>
      <c r="P15" s="6"/>
      <c r="Q15" s="6"/>
    </row>
    <row r="16" spans="1:17" ht="15" customHeight="1">
      <c r="A16" s="66"/>
      <c r="B16" s="66"/>
      <c r="C16" s="66"/>
      <c r="D16" s="66"/>
      <c r="E16" s="66"/>
      <c r="F16" s="66"/>
      <c r="G16" s="66"/>
      <c r="H16" s="66"/>
      <c r="I16" s="66"/>
    </row>
    <row r="17" spans="1:9" ht="15" customHeight="1">
      <c r="A17" s="65" t="s">
        <v>51</v>
      </c>
      <c r="B17" s="65"/>
      <c r="C17" s="65"/>
      <c r="D17" s="65"/>
      <c r="E17" s="65"/>
      <c r="F17" s="65"/>
      <c r="G17" s="65"/>
      <c r="H17" s="65"/>
      <c r="I17" s="65"/>
    </row>
    <row r="18" spans="1:9" ht="15" customHeight="1">
      <c r="A18" s="65"/>
      <c r="B18" s="65"/>
      <c r="C18" s="65"/>
      <c r="D18" s="65"/>
      <c r="E18" s="65"/>
      <c r="F18" s="65"/>
      <c r="G18" s="65"/>
      <c r="H18" s="65"/>
      <c r="I18" s="65"/>
    </row>
    <row r="19" spans="1:9" ht="15" customHeight="1">
      <c r="A19" s="65"/>
      <c r="B19" s="65"/>
      <c r="C19" s="65"/>
      <c r="D19" s="65"/>
      <c r="E19" s="65"/>
      <c r="F19" s="65"/>
      <c r="G19" s="65"/>
      <c r="H19" s="65"/>
      <c r="I19" s="65"/>
    </row>
    <row r="20" spans="1:9" ht="15" customHeight="1">
      <c r="A20" s="65" t="s">
        <v>113</v>
      </c>
      <c r="B20" s="65"/>
      <c r="C20" s="65"/>
      <c r="D20" s="65"/>
      <c r="E20" s="65"/>
      <c r="F20" s="65"/>
      <c r="G20" s="65"/>
      <c r="H20" s="65"/>
      <c r="I20" s="65"/>
    </row>
    <row r="21" spans="1:9" ht="15" customHeight="1">
      <c r="A21" s="65"/>
      <c r="B21" s="65"/>
      <c r="C21" s="65"/>
      <c r="D21" s="65"/>
      <c r="E21" s="65"/>
      <c r="F21" s="65"/>
      <c r="G21" s="65"/>
      <c r="H21" s="65"/>
      <c r="I21" s="65"/>
    </row>
    <row r="22" spans="1:9" ht="15" customHeight="1">
      <c r="A22" s="65"/>
      <c r="B22" s="65"/>
      <c r="C22" s="65"/>
      <c r="D22" s="65"/>
      <c r="E22" s="65"/>
      <c r="F22" s="65"/>
      <c r="G22" s="65"/>
      <c r="H22" s="65"/>
      <c r="I22" s="65"/>
    </row>
    <row r="23" spans="1:9" ht="15" customHeight="1">
      <c r="A23" s="65"/>
      <c r="B23" s="65"/>
      <c r="C23" s="65"/>
      <c r="D23" s="65"/>
      <c r="E23" s="65"/>
      <c r="F23" s="65"/>
      <c r="G23" s="65"/>
      <c r="H23" s="65"/>
      <c r="I23" s="65"/>
    </row>
    <row r="24" spans="1:9" ht="15" customHeight="1">
      <c r="A24" s="12"/>
      <c r="B24" s="12"/>
      <c r="C24" s="12"/>
      <c r="D24" s="12"/>
      <c r="E24" s="12"/>
      <c r="F24" s="12"/>
      <c r="G24" s="12"/>
      <c r="H24" s="12"/>
      <c r="I24" s="12"/>
    </row>
    <row r="25" spans="1:9" ht="16.5">
      <c r="A25" s="10"/>
      <c r="B25" s="10"/>
      <c r="C25" s="10"/>
      <c r="D25" s="10"/>
      <c r="E25" s="10"/>
      <c r="F25" s="10"/>
      <c r="G25" s="10"/>
      <c r="H25" s="10"/>
      <c r="I25" s="10"/>
    </row>
    <row r="26" spans="1:9" ht="16.5">
      <c r="A26" s="10"/>
      <c r="B26" s="10"/>
      <c r="C26" s="10"/>
      <c r="D26" s="10"/>
      <c r="E26" s="10"/>
      <c r="F26" s="10"/>
      <c r="G26" s="10"/>
      <c r="H26" s="10"/>
      <c r="I26" s="10"/>
    </row>
    <row r="27" spans="1:9" ht="16.5">
      <c r="A27" s="10"/>
      <c r="B27" s="10"/>
      <c r="C27" s="10"/>
      <c r="D27" s="10"/>
      <c r="E27" s="10"/>
      <c r="F27" s="10"/>
      <c r="G27" s="10"/>
      <c r="H27" s="10"/>
      <c r="I27" s="10"/>
    </row>
    <row r="28" spans="1:9" ht="16.5">
      <c r="A28" s="10"/>
      <c r="B28" s="10"/>
      <c r="C28" s="10"/>
      <c r="D28" s="10"/>
      <c r="E28" s="10"/>
      <c r="F28" s="10"/>
      <c r="G28" s="10"/>
      <c r="H28" s="10"/>
      <c r="I28" s="10"/>
    </row>
    <row r="29" spans="1:9" ht="16.5">
      <c r="A29" s="10"/>
      <c r="B29" s="10"/>
      <c r="C29" s="10"/>
      <c r="D29" s="10"/>
      <c r="E29" s="10"/>
      <c r="F29" s="10"/>
      <c r="G29" s="10"/>
      <c r="H29" s="10"/>
      <c r="I29" s="10"/>
    </row>
    <row r="30" spans="1:9" ht="16.5">
      <c r="A30" s="10"/>
      <c r="B30" s="10"/>
      <c r="C30" s="10"/>
      <c r="D30" s="10"/>
      <c r="E30" s="10"/>
      <c r="F30" s="10"/>
      <c r="G30" s="10"/>
      <c r="H30" s="10"/>
      <c r="I30" s="10"/>
    </row>
    <row r="31" spans="1:9" ht="16.5">
      <c r="A31" s="10"/>
      <c r="B31" s="10"/>
      <c r="C31" s="10"/>
      <c r="D31" s="10"/>
      <c r="E31" s="10"/>
      <c r="F31" s="10"/>
      <c r="G31" s="10"/>
      <c r="H31" s="10"/>
      <c r="I31" s="10"/>
    </row>
    <row r="32" spans="1:9" ht="16.5">
      <c r="A32" s="10"/>
      <c r="B32" s="10"/>
      <c r="C32" s="10"/>
      <c r="D32" s="10"/>
      <c r="E32" s="10"/>
      <c r="F32" s="10"/>
      <c r="G32" s="10"/>
      <c r="H32" s="10"/>
      <c r="I32" s="10"/>
    </row>
    <row r="33" spans="1:9" ht="16.5">
      <c r="A33" s="10"/>
      <c r="B33" s="10"/>
      <c r="C33" s="10"/>
      <c r="D33" s="10"/>
      <c r="E33" s="10"/>
      <c r="F33" s="10"/>
      <c r="G33" s="10"/>
      <c r="H33" s="10"/>
      <c r="I33" s="10"/>
    </row>
    <row r="34" spans="1:9" ht="16.5">
      <c r="A34" s="10"/>
      <c r="B34" s="10"/>
      <c r="C34" s="10"/>
      <c r="D34" s="10"/>
      <c r="E34" s="10"/>
      <c r="F34" s="10"/>
      <c r="G34" s="10"/>
      <c r="H34" s="10"/>
      <c r="I34" s="10"/>
    </row>
    <row r="35" spans="1:9" ht="16.5">
      <c r="A35" s="10"/>
      <c r="B35" s="10"/>
      <c r="C35" s="10"/>
      <c r="D35" s="10"/>
      <c r="E35" s="10"/>
      <c r="F35" s="10"/>
      <c r="G35" s="10"/>
      <c r="H35" s="10"/>
      <c r="I35" s="10"/>
    </row>
    <row r="36" spans="1:9" ht="16.5">
      <c r="A36" s="10"/>
      <c r="B36" s="10"/>
      <c r="C36" s="10"/>
      <c r="D36" s="10"/>
      <c r="E36" s="10"/>
      <c r="F36" s="10"/>
      <c r="G36" s="10"/>
      <c r="H36" s="10"/>
      <c r="I36" s="10"/>
    </row>
    <row r="37" spans="1:9" ht="15" customHeight="1">
      <c r="A37" s="10"/>
      <c r="B37" s="10"/>
      <c r="C37" s="10"/>
      <c r="D37" s="10"/>
      <c r="E37" s="10"/>
      <c r="F37" s="63" t="s">
        <v>52</v>
      </c>
      <c r="G37" s="64"/>
      <c r="H37" s="64"/>
      <c r="I37" s="10"/>
    </row>
    <row r="38" spans="1:9" ht="16.5">
      <c r="A38" s="10"/>
      <c r="B38" s="10"/>
      <c r="C38" s="10"/>
      <c r="D38" s="10"/>
      <c r="E38" s="10"/>
      <c r="F38" s="64"/>
      <c r="G38" s="64"/>
      <c r="H38" s="64"/>
      <c r="I38" s="10"/>
    </row>
    <row r="39" spans="1:9" ht="16.5">
      <c r="A39" s="10"/>
      <c r="B39" s="10"/>
      <c r="C39" s="10"/>
      <c r="D39" s="10"/>
      <c r="E39" s="10"/>
      <c r="F39" s="64"/>
      <c r="G39" s="64"/>
      <c r="H39" s="64"/>
      <c r="I39" s="10"/>
    </row>
  </sheetData>
  <mergeCells count="5">
    <mergeCell ref="F37:H39"/>
    <mergeCell ref="A15:I16"/>
    <mergeCell ref="A17:I19"/>
    <mergeCell ref="A20:I23"/>
    <mergeCell ref="D3:F3"/>
  </mergeCells>
  <pageMargins left="0.7" right="0.7" top="0.75" bottom="0.75" header="0.3" footer="0.3"/>
  <pageSetup orientation="portrait" r:id="rId1"/>
  <headerFooter differentOddEven="1"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S15"/>
  <sheetViews>
    <sheetView rightToLeft="1" zoomScale="170" zoomScaleNormal="170" workbookViewId="0">
      <selection activeCell="C9" sqref="C9"/>
    </sheetView>
  </sheetViews>
  <sheetFormatPr defaultColWidth="0" defaultRowHeight="13.5"/>
  <cols>
    <col min="1" max="1" width="58.3984375" style="9" bestFit="1" customWidth="1"/>
    <col min="2" max="2" width="6.86328125" style="9" bestFit="1" customWidth="1"/>
    <col min="3" max="3" width="15.73046875" style="9" bestFit="1" customWidth="1"/>
    <col min="4" max="4" width="15.3984375" style="9" bestFit="1" customWidth="1"/>
    <col min="5" max="5" width="16" style="9" bestFit="1" customWidth="1"/>
    <col min="6" max="19" width="0.73046875" style="5" customWidth="1"/>
    <col min="20" max="20" width="0" style="5" hidden="1" customWidth="1"/>
    <col min="21" max="16384" width="0" style="5" hidden="1"/>
  </cols>
  <sheetData>
    <row r="1" spans="1:19" ht="18.75">
      <c r="A1" s="69" t="s">
        <v>0</v>
      </c>
      <c r="B1" s="69"/>
      <c r="C1" s="69"/>
      <c r="D1" s="69"/>
      <c r="E1" s="20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19" ht="18.75">
      <c r="A2" s="69" t="s">
        <v>53</v>
      </c>
      <c r="B2" s="69"/>
      <c r="C2" s="69"/>
      <c r="D2" s="69"/>
      <c r="E2" s="20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18.75">
      <c r="A3" s="69" t="s">
        <v>110</v>
      </c>
      <c r="B3" s="69"/>
      <c r="C3" s="69"/>
      <c r="D3" s="69"/>
      <c r="E3" s="20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18.75">
      <c r="A4" s="68" t="s">
        <v>78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</row>
    <row r="5" spans="1:19" ht="18.75">
      <c r="A5" s="15" t="s">
        <v>73</v>
      </c>
      <c r="B5" s="15" t="s">
        <v>79</v>
      </c>
      <c r="C5" s="15" t="s">
        <v>10</v>
      </c>
      <c r="D5" s="15" t="s">
        <v>80</v>
      </c>
      <c r="E5" s="15" t="s">
        <v>81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spans="1:19" ht="23.1" customHeight="1">
      <c r="A6" s="17" t="s">
        <v>82</v>
      </c>
      <c r="B6" s="17" t="s">
        <v>83</v>
      </c>
      <c r="C6" s="17">
        <f>'درآمد سرمایه گذاری در سهام و ص '!E16</f>
        <v>-7551124295</v>
      </c>
      <c r="D6" s="18">
        <f>Table9[[#This Row],[-4370331819.0000]]/C10</f>
        <v>1.0202747342744343</v>
      </c>
      <c r="E6" s="18">
        <v>-7.9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3.1" customHeight="1">
      <c r="A7" s="17" t="s">
        <v>84</v>
      </c>
      <c r="B7" s="17" t="s">
        <v>85</v>
      </c>
      <c r="C7" s="17">
        <v>0</v>
      </c>
      <c r="D7" s="18"/>
      <c r="E7" s="18">
        <v>0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</row>
    <row r="8" spans="1:19" ht="23.1" customHeight="1">
      <c r="A8" s="17" t="s">
        <v>86</v>
      </c>
      <c r="B8" s="17" t="s">
        <v>87</v>
      </c>
      <c r="C8" s="17">
        <f>'درآمد سپرده بانکی'!C11</f>
        <v>39445539</v>
      </c>
      <c r="D8" s="18">
        <f>Table9[[#This Row],[-4370331819.0000]]/C10</f>
        <v>-5.3297079016677521E-3</v>
      </c>
      <c r="E8" s="18">
        <v>4.2000000000000003E-2</v>
      </c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1:19" ht="23.1" customHeight="1">
      <c r="A9" s="17" t="s">
        <v>66</v>
      </c>
      <c r="B9" s="17" t="s">
        <v>88</v>
      </c>
      <c r="C9" s="17">
        <f>Table10[[#This Row],[34494931]]</f>
        <v>110609180</v>
      </c>
      <c r="D9" s="18">
        <f>Table9[[#This Row],[-4370331819.0000]]/C10</f>
        <v>-1.494502637276653E-2</v>
      </c>
      <c r="E9" s="18">
        <v>0.11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</row>
    <row r="10" spans="1:19" ht="23.1" customHeight="1">
      <c r="A10" s="17" t="s">
        <v>20</v>
      </c>
      <c r="B10" s="17"/>
      <c r="C10" s="17">
        <f>SUM(C6:C9)</f>
        <v>-7401069576</v>
      </c>
      <c r="D10" s="18">
        <v>100</v>
      </c>
      <c r="E10" s="18">
        <f>SUM(E6:E9)</f>
        <v>-7.7480000000000002</v>
      </c>
      <c r="F10" s="17">
        <f t="shared" ref="F10:H10" si="0">SUM(F6:F9)</f>
        <v>0</v>
      </c>
      <c r="G10" s="17">
        <f t="shared" si="0"/>
        <v>0</v>
      </c>
      <c r="H10" s="17">
        <f t="shared" si="0"/>
        <v>0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spans="1:19" ht="23.1" customHeight="1">
      <c r="A11" s="27" t="s">
        <v>21</v>
      </c>
      <c r="B11" s="28"/>
      <c r="C11" s="7"/>
      <c r="D11" s="7"/>
      <c r="E11" s="7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5" spans="1:19">
      <c r="E15" s="48"/>
    </row>
  </sheetData>
  <mergeCells count="4">
    <mergeCell ref="A4:S4"/>
    <mergeCell ref="A1:D1"/>
    <mergeCell ref="A2:D2"/>
    <mergeCell ref="A3:D3"/>
  </mergeCells>
  <pageMargins left="0.7" right="0.7" top="0.75" bottom="0.75" header="0.3" footer="0.3"/>
  <pageSetup paperSize="9" orientation="landscape" horizontalDpi="4294967295" verticalDpi="4294967295" r:id="rId1"/>
  <headerFooter differentOddEven="1" differentFirst="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P21"/>
  <sheetViews>
    <sheetView rightToLeft="1" zoomScale="130" zoomScaleNormal="130" zoomScaleSheetLayoutView="106" workbookViewId="0">
      <pane xSplit="1" topLeftCell="B1" activePane="topRight" state="frozen"/>
      <selection pane="topRight" activeCell="B22" sqref="B22"/>
    </sheetView>
  </sheetViews>
  <sheetFormatPr defaultColWidth="9.1328125" defaultRowHeight="18.75"/>
  <cols>
    <col min="1" max="1" width="26.3984375" style="20" bestFit="1" customWidth="1"/>
    <col min="2" max="2" width="11.1328125" style="20" bestFit="1" customWidth="1"/>
    <col min="3" max="4" width="14.3984375" style="20" bestFit="1" customWidth="1"/>
    <col min="5" max="5" width="11.1328125" style="20" bestFit="1" customWidth="1"/>
    <col min="6" max="6" width="14.3984375" style="20" bestFit="1" customWidth="1"/>
    <col min="7" max="7" width="10.265625" style="20" bestFit="1" customWidth="1"/>
    <col min="8" max="8" width="14.3984375" style="20" bestFit="1" customWidth="1"/>
    <col min="9" max="9" width="11.1328125" style="20" bestFit="1" customWidth="1"/>
    <col min="10" max="10" width="13.265625" style="20" bestFit="1" customWidth="1"/>
    <col min="11" max="12" width="15.265625" style="20" bestFit="1" customWidth="1"/>
    <col min="13" max="13" width="15.73046875" style="20" bestFit="1" customWidth="1"/>
    <col min="14" max="14" width="9.1328125" style="13" customWidth="1"/>
    <col min="15" max="16384" width="9.1328125" style="13"/>
  </cols>
  <sheetData>
    <row r="1" spans="1:16">
      <c r="A1" s="69" t="s">
        <v>22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6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6">
      <c r="A3" s="69" t="s">
        <v>107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</row>
    <row r="4" spans="1:16">
      <c r="A4" s="68" t="s">
        <v>23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</row>
    <row r="5" spans="1:16">
      <c r="A5" s="68" t="s">
        <v>24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</row>
    <row r="7" spans="1:16" ht="18.75" customHeight="1">
      <c r="A7" s="14"/>
      <c r="B7" s="71" t="s">
        <v>108</v>
      </c>
      <c r="C7" s="71"/>
      <c r="D7" s="71"/>
      <c r="E7" s="74" t="s">
        <v>4</v>
      </c>
      <c r="F7" s="74"/>
      <c r="G7" s="74"/>
      <c r="H7" s="74"/>
      <c r="I7" s="71" t="s">
        <v>109</v>
      </c>
      <c r="J7" s="71"/>
      <c r="K7" s="71"/>
      <c r="L7" s="71"/>
      <c r="M7" s="71"/>
    </row>
    <row r="8" spans="1:16" ht="17.25" customHeight="1">
      <c r="A8" s="72" t="s">
        <v>25</v>
      </c>
      <c r="B8" s="72" t="s">
        <v>26</v>
      </c>
      <c r="C8" s="72" t="s">
        <v>27</v>
      </c>
      <c r="D8" s="70" t="s">
        <v>28</v>
      </c>
      <c r="E8" s="73" t="s">
        <v>29</v>
      </c>
      <c r="F8" s="73"/>
      <c r="G8" s="69" t="s">
        <v>30</v>
      </c>
      <c r="H8" s="69"/>
      <c r="I8" s="70" t="s">
        <v>26</v>
      </c>
      <c r="J8" s="70" t="s">
        <v>31</v>
      </c>
      <c r="K8" s="70" t="s">
        <v>27</v>
      </c>
      <c r="L8" s="70" t="s">
        <v>28</v>
      </c>
      <c r="M8" s="70" t="s">
        <v>32</v>
      </c>
    </row>
    <row r="9" spans="1:16" ht="20.25" customHeight="1">
      <c r="A9" s="71"/>
      <c r="B9" s="71"/>
      <c r="C9" s="71"/>
      <c r="D9" s="71"/>
      <c r="E9" s="15" t="s">
        <v>26</v>
      </c>
      <c r="F9" s="15" t="s">
        <v>33</v>
      </c>
      <c r="G9" s="15" t="s">
        <v>26</v>
      </c>
      <c r="H9" s="15" t="s">
        <v>34</v>
      </c>
      <c r="I9" s="71"/>
      <c r="J9" s="71"/>
      <c r="K9" s="71"/>
      <c r="L9" s="71"/>
      <c r="M9" s="71"/>
      <c r="P9" s="21"/>
    </row>
    <row r="10" spans="1:16" ht="23.1" customHeight="1">
      <c r="A10" s="20" t="s">
        <v>35</v>
      </c>
      <c r="B10" s="51">
        <v>18442291</v>
      </c>
      <c r="C10" s="51">
        <v>50705181131</v>
      </c>
      <c r="D10" s="51">
        <v>45462554078</v>
      </c>
      <c r="E10" s="51">
        <v>1553678</v>
      </c>
      <c r="F10" s="51">
        <v>3536402964</v>
      </c>
      <c r="G10" s="51">
        <v>3339066</v>
      </c>
      <c r="H10" s="51">
        <v>9126551466</v>
      </c>
      <c r="I10" s="51">
        <v>16656903</v>
      </c>
      <c r="J10" s="61">
        <v>2258</v>
      </c>
      <c r="K10" s="51">
        <v>45115032629</v>
      </c>
      <c r="L10" s="51">
        <v>37582702400</v>
      </c>
      <c r="M10" s="53">
        <v>30.72</v>
      </c>
      <c r="P10" s="21"/>
    </row>
    <row r="11" spans="1:16" ht="23.1" customHeight="1">
      <c r="A11" s="20" t="s">
        <v>36</v>
      </c>
      <c r="B11" s="51">
        <v>13424878</v>
      </c>
      <c r="C11" s="51">
        <v>30902130958</v>
      </c>
      <c r="D11" s="51">
        <v>29498870532</v>
      </c>
      <c r="E11" s="51">
        <v>10503066</v>
      </c>
      <c r="F11" s="51">
        <v>20347698705</v>
      </c>
      <c r="G11" s="51">
        <v>15341569</v>
      </c>
      <c r="H11" s="51">
        <v>33204910002</v>
      </c>
      <c r="I11" s="51">
        <v>8586375</v>
      </c>
      <c r="J11" s="61">
        <v>1920</v>
      </c>
      <c r="K11" s="51">
        <v>18044919661</v>
      </c>
      <c r="L11" s="51">
        <v>16473310763</v>
      </c>
      <c r="M11" s="53">
        <v>13.47</v>
      </c>
      <c r="P11" s="21"/>
    </row>
    <row r="12" spans="1:16" ht="23.1" customHeight="1">
      <c r="A12" s="20" t="s">
        <v>37</v>
      </c>
      <c r="B12" s="51">
        <v>1617670</v>
      </c>
      <c r="C12" s="51">
        <v>16315642866</v>
      </c>
      <c r="D12" s="51">
        <v>16309525674</v>
      </c>
      <c r="E12" s="51">
        <v>0</v>
      </c>
      <c r="F12" s="51">
        <v>0</v>
      </c>
      <c r="G12" s="51">
        <v>817670</v>
      </c>
      <c r="H12" s="51">
        <v>8246930278</v>
      </c>
      <c r="I12" s="51">
        <v>800000</v>
      </c>
      <c r="J12" s="61">
        <v>10082</v>
      </c>
      <c r="K12" s="51">
        <v>8068712588</v>
      </c>
      <c r="L12" s="51">
        <v>8064087700</v>
      </c>
      <c r="M12" s="53">
        <v>6.59</v>
      </c>
      <c r="P12" s="21"/>
    </row>
    <row r="13" spans="1:16" ht="23.1" customHeight="1">
      <c r="A13" s="20" t="s">
        <v>38</v>
      </c>
      <c r="B13" s="51">
        <v>2736484</v>
      </c>
      <c r="C13" s="51">
        <v>32999973792</v>
      </c>
      <c r="D13" s="51">
        <v>33411676746</v>
      </c>
      <c r="E13" s="51">
        <v>0</v>
      </c>
      <c r="F13" s="51">
        <v>0</v>
      </c>
      <c r="G13" s="51">
        <v>0</v>
      </c>
      <c r="H13" s="51">
        <v>0</v>
      </c>
      <c r="I13" s="51">
        <v>2736484</v>
      </c>
      <c r="J13" s="61">
        <v>12453</v>
      </c>
      <c r="K13" s="51">
        <v>32999973792</v>
      </c>
      <c r="L13" s="51">
        <v>34071045737</v>
      </c>
      <c r="M13" s="53">
        <v>27.85</v>
      </c>
      <c r="P13" s="21"/>
    </row>
    <row r="14" spans="1:16" ht="23.1" customHeight="1">
      <c r="A14" s="20" t="s">
        <v>39</v>
      </c>
      <c r="B14" s="51">
        <v>33627</v>
      </c>
      <c r="C14" s="51">
        <v>1592658848</v>
      </c>
      <c r="D14" s="51">
        <v>1601118359</v>
      </c>
      <c r="E14" s="51">
        <v>0</v>
      </c>
      <c r="F14" s="51">
        <v>0</v>
      </c>
      <c r="G14" s="51">
        <v>33627</v>
      </c>
      <c r="H14" s="51">
        <v>1592658848</v>
      </c>
      <c r="I14" s="51">
        <v>0</v>
      </c>
      <c r="J14" s="52"/>
      <c r="K14" s="51">
        <v>0</v>
      </c>
      <c r="L14" s="51">
        <v>0</v>
      </c>
      <c r="M14" s="53">
        <v>0</v>
      </c>
      <c r="P14" s="21"/>
    </row>
    <row r="15" spans="1:16" ht="23.1" customHeight="1">
      <c r="A15" s="20" t="s">
        <v>20</v>
      </c>
      <c r="B15" s="51">
        <v>36254950</v>
      </c>
      <c r="C15" s="51">
        <v>132515587595</v>
      </c>
      <c r="D15" s="51">
        <v>126283745389</v>
      </c>
      <c r="E15" s="51">
        <v>12056744</v>
      </c>
      <c r="F15" s="51">
        <v>23884101669</v>
      </c>
      <c r="G15" s="51">
        <v>19531932</v>
      </c>
      <c r="H15" s="51">
        <v>52171050594</v>
      </c>
      <c r="I15" s="51">
        <v>28779762</v>
      </c>
      <c r="J15" s="52"/>
      <c r="K15" s="51">
        <v>104228638670</v>
      </c>
      <c r="L15" s="51">
        <v>96191146600</v>
      </c>
      <c r="M15" s="53">
        <v>78.63</v>
      </c>
    </row>
    <row r="16" spans="1:16" ht="23.1" customHeight="1">
      <c r="A16" s="20" t="s">
        <v>21</v>
      </c>
      <c r="B16" s="17"/>
      <c r="C16" s="18"/>
      <c r="D16" s="18"/>
      <c r="E16" s="17"/>
      <c r="F16" s="18"/>
      <c r="G16" s="17"/>
      <c r="H16" s="18"/>
      <c r="I16" s="17"/>
      <c r="K16" s="18"/>
      <c r="L16" s="18"/>
      <c r="M16" s="18"/>
    </row>
    <row r="21" spans="12:12">
      <c r="L21" s="17"/>
    </row>
  </sheetData>
  <mergeCells count="19">
    <mergeCell ref="B7:D7"/>
    <mergeCell ref="I7:M7"/>
    <mergeCell ref="D8:D9"/>
    <mergeCell ref="L8:L9"/>
    <mergeCell ref="J8:J9"/>
    <mergeCell ref="M8:M9"/>
    <mergeCell ref="A1:M1"/>
    <mergeCell ref="A2:M2"/>
    <mergeCell ref="A3:M3"/>
    <mergeCell ref="A8:A9"/>
    <mergeCell ref="E8:F8"/>
    <mergeCell ref="G8:H8"/>
    <mergeCell ref="K8:K9"/>
    <mergeCell ref="I8:I9"/>
    <mergeCell ref="C8:C9"/>
    <mergeCell ref="B8:B9"/>
    <mergeCell ref="A5:M5"/>
    <mergeCell ref="A4:M4"/>
    <mergeCell ref="E7:H7"/>
  </mergeCells>
  <pageMargins left="0.7" right="0.7" top="0.75" bottom="0.75" header="0.3" footer="0.3"/>
  <pageSetup paperSize="9" scale="93" orientation="landscape" horizontalDpi="4294967295" verticalDpi="4294967295" r:id="rId1"/>
  <headerFooter differentOddEven="1" differentFirst="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S10"/>
  <sheetViews>
    <sheetView rightToLeft="1" zoomScale="120" zoomScaleNormal="120" zoomScaleSheetLayoutView="106" workbookViewId="0">
      <selection sqref="A1:S1"/>
    </sheetView>
  </sheetViews>
  <sheetFormatPr defaultColWidth="9.1328125" defaultRowHeight="18.75"/>
  <cols>
    <col min="1" max="1" width="7" style="20" bestFit="1" customWidth="1"/>
    <col min="2" max="2" width="15.73046875" style="20" bestFit="1" customWidth="1"/>
    <col min="3" max="3" width="22.59765625" style="20" bestFit="1" customWidth="1"/>
    <col min="4" max="4" width="12.86328125" style="20" bestFit="1" customWidth="1"/>
    <col min="5" max="5" width="10.1328125" style="20" bestFit="1" customWidth="1"/>
    <col min="6" max="6" width="10.59765625" style="20" bestFit="1" customWidth="1"/>
    <col min="7" max="7" width="9.73046875" style="20" bestFit="1" customWidth="1"/>
    <col min="8" max="8" width="4.3984375" style="20" bestFit="1" customWidth="1"/>
    <col min="9" max="9" width="10.1328125" style="20" bestFit="1" customWidth="1"/>
    <col min="10" max="10" width="14.265625" style="20" bestFit="1" customWidth="1"/>
    <col min="11" max="11" width="4.3984375" style="20" bestFit="1" customWidth="1"/>
    <col min="12" max="12" width="7.265625" style="20" bestFit="1" customWidth="1"/>
    <col min="13" max="13" width="4.3984375" style="20" bestFit="1" customWidth="1"/>
    <col min="14" max="14" width="7.86328125" style="20" bestFit="1" customWidth="1"/>
    <col min="15" max="15" width="4.3984375" style="20" bestFit="1" customWidth="1"/>
    <col min="16" max="16" width="13.265625" style="20" bestFit="1" customWidth="1"/>
    <col min="17" max="17" width="10.1328125" style="20" bestFit="1" customWidth="1"/>
    <col min="18" max="18" width="14.265625" style="20" bestFit="1" customWidth="1"/>
    <col min="19" max="19" width="15.265625" style="20" bestFit="1" customWidth="1"/>
    <col min="20" max="20" width="9.1328125" style="4" customWidth="1"/>
    <col min="21" max="16384" width="9.1328125" style="4"/>
  </cols>
  <sheetData>
    <row r="1" spans="1:19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</row>
    <row r="2" spans="1:19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19">
      <c r="A3" s="69" t="s">
        <v>107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</row>
    <row r="4" spans="1:19">
      <c r="A4" s="68" t="s">
        <v>40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</row>
    <row r="6" spans="1:19" ht="18" customHeight="1">
      <c r="A6" s="71" t="s">
        <v>41</v>
      </c>
      <c r="B6" s="71"/>
      <c r="C6" s="71"/>
      <c r="D6" s="71"/>
      <c r="E6" s="71"/>
      <c r="F6" s="71"/>
      <c r="G6" s="71"/>
      <c r="H6" s="71" t="s">
        <v>108</v>
      </c>
      <c r="I6" s="71"/>
      <c r="J6" s="71"/>
      <c r="K6" s="74" t="s">
        <v>4</v>
      </c>
      <c r="L6" s="74"/>
      <c r="M6" s="74"/>
      <c r="N6" s="74"/>
      <c r="O6" s="71" t="s">
        <v>109</v>
      </c>
      <c r="P6" s="71"/>
      <c r="Q6" s="71"/>
      <c r="R6" s="71"/>
      <c r="S6" s="71"/>
    </row>
    <row r="7" spans="1:19" ht="26.25" customHeight="1">
      <c r="A7" s="72" t="s">
        <v>42</v>
      </c>
      <c r="B7" s="73" t="s">
        <v>43</v>
      </c>
      <c r="C7" s="69" t="s">
        <v>44</v>
      </c>
      <c r="D7" s="70" t="s">
        <v>45</v>
      </c>
      <c r="E7" s="73" t="s">
        <v>46</v>
      </c>
      <c r="F7" s="69" t="s">
        <v>47</v>
      </c>
      <c r="G7" s="69" t="s">
        <v>48</v>
      </c>
      <c r="H7" s="70" t="s">
        <v>26</v>
      </c>
      <c r="I7" s="70" t="s">
        <v>27</v>
      </c>
      <c r="J7" s="70" t="s">
        <v>28</v>
      </c>
      <c r="K7" s="69" t="s">
        <v>29</v>
      </c>
      <c r="L7" s="69"/>
      <c r="M7" s="69" t="s">
        <v>30</v>
      </c>
      <c r="N7" s="69"/>
      <c r="O7" s="70" t="s">
        <v>26</v>
      </c>
      <c r="P7" s="70" t="s">
        <v>49</v>
      </c>
      <c r="Q7" s="70" t="s">
        <v>27</v>
      </c>
      <c r="R7" s="70" t="s">
        <v>28</v>
      </c>
      <c r="S7" s="70" t="s">
        <v>13</v>
      </c>
    </row>
    <row r="8" spans="1:19" s="1" customFormat="1" ht="40.5" customHeight="1">
      <c r="A8" s="71"/>
      <c r="B8" s="74"/>
      <c r="C8" s="74"/>
      <c r="D8" s="71"/>
      <c r="E8" s="74"/>
      <c r="F8" s="74"/>
      <c r="G8" s="74"/>
      <c r="H8" s="71"/>
      <c r="I8" s="71"/>
      <c r="J8" s="71"/>
      <c r="K8" s="15" t="s">
        <v>26</v>
      </c>
      <c r="L8" s="15" t="s">
        <v>33</v>
      </c>
      <c r="M8" s="15" t="s">
        <v>26</v>
      </c>
      <c r="N8" s="15" t="s">
        <v>34</v>
      </c>
      <c r="O8" s="71"/>
      <c r="P8" s="71"/>
      <c r="Q8" s="71"/>
      <c r="R8" s="71"/>
      <c r="S8" s="71"/>
    </row>
    <row r="9" spans="1:19" ht="23.1" customHeight="1">
      <c r="A9" s="16" t="s">
        <v>20</v>
      </c>
      <c r="B9" s="16"/>
      <c r="C9" s="16"/>
      <c r="F9" s="16"/>
      <c r="G9" s="16"/>
      <c r="H9" s="17">
        <v>0</v>
      </c>
      <c r="I9" s="18">
        <v>0</v>
      </c>
      <c r="J9" s="18">
        <v>0</v>
      </c>
      <c r="K9" s="17">
        <v>0</v>
      </c>
      <c r="L9" s="18">
        <v>0</v>
      </c>
      <c r="M9" s="17">
        <v>0</v>
      </c>
      <c r="N9" s="18">
        <v>0</v>
      </c>
      <c r="O9" s="17">
        <v>0</v>
      </c>
      <c r="P9" s="16"/>
      <c r="Q9" s="18">
        <v>0</v>
      </c>
      <c r="R9" s="18">
        <v>0</v>
      </c>
      <c r="S9" s="18">
        <v>0</v>
      </c>
    </row>
    <row r="10" spans="1:19" ht="23.1" customHeight="1">
      <c r="A10" s="22" t="s">
        <v>21</v>
      </c>
      <c r="B10" s="23"/>
      <c r="C10" s="23"/>
      <c r="D10" s="14"/>
      <c r="E10" s="14"/>
      <c r="F10" s="23"/>
      <c r="G10" s="23"/>
      <c r="H10" s="24"/>
      <c r="I10" s="25"/>
      <c r="J10" s="25"/>
      <c r="K10" s="24"/>
      <c r="L10" s="25"/>
      <c r="M10" s="24"/>
      <c r="N10" s="25"/>
      <c r="O10" s="24"/>
      <c r="P10" s="23"/>
      <c r="Q10" s="25"/>
      <c r="R10" s="25"/>
      <c r="S10" s="25"/>
    </row>
  </sheetData>
  <mergeCells count="25">
    <mergeCell ref="R7:R8"/>
    <mergeCell ref="S7:S8"/>
    <mergeCell ref="O7:O8"/>
    <mergeCell ref="Q7:Q8"/>
    <mergeCell ref="P7:P8"/>
    <mergeCell ref="K7:L7"/>
    <mergeCell ref="M7:N7"/>
    <mergeCell ref="H6:J6"/>
    <mergeCell ref="A6:G6"/>
    <mergeCell ref="J7:J8"/>
    <mergeCell ref="B7:B8"/>
    <mergeCell ref="C7:C8"/>
    <mergeCell ref="F7:F8"/>
    <mergeCell ref="G7:G8"/>
    <mergeCell ref="E7:E8"/>
    <mergeCell ref="D7:D8"/>
    <mergeCell ref="A7:A8"/>
    <mergeCell ref="H7:H8"/>
    <mergeCell ref="I7:I8"/>
    <mergeCell ref="A1:S1"/>
    <mergeCell ref="A2:S2"/>
    <mergeCell ref="A3:S3"/>
    <mergeCell ref="A4:S4"/>
    <mergeCell ref="K6:N6"/>
    <mergeCell ref="O6:S6"/>
  </mergeCells>
  <pageMargins left="0.7" right="0.7" top="0.75" bottom="0.75" header="0.3" footer="0.3"/>
  <pageSetup paperSize="9" scale="76" orientation="landscape" horizontalDpi="4294967295" verticalDpi="4294967295"/>
  <headerFooter differentOddEven="1" differentFirst="1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1:J14"/>
  <sheetViews>
    <sheetView rightToLeft="1" zoomScale="140" zoomScaleNormal="140" zoomScaleSheetLayoutView="106" workbookViewId="0">
      <selection activeCell="C9" sqref="C9"/>
    </sheetView>
  </sheetViews>
  <sheetFormatPr defaultColWidth="9.1328125" defaultRowHeight="18.75"/>
  <cols>
    <col min="1" max="1" width="22" style="20" bestFit="1" customWidth="1"/>
    <col min="2" max="2" width="15.796875" style="20" bestFit="1" customWidth="1"/>
    <col min="3" max="3" width="14.1328125" style="20" bestFit="1" customWidth="1"/>
    <col min="4" max="4" width="13.59765625" style="20" bestFit="1" customWidth="1"/>
    <col min="5" max="5" width="15.265625" style="20" bestFit="1" customWidth="1"/>
    <col min="6" max="6" width="10.1328125" style="20" bestFit="1" customWidth="1"/>
    <col min="7" max="8" width="12.1328125" style="20" bestFit="1" customWidth="1"/>
    <col min="9" max="9" width="10.1328125" style="20" bestFit="1" customWidth="1"/>
    <col min="10" max="10" width="15.265625" style="20" bestFit="1" customWidth="1"/>
    <col min="11" max="11" width="9.1328125" style="2" customWidth="1"/>
    <col min="12" max="16384" width="9.1328125" style="2"/>
  </cols>
  <sheetData>
    <row r="1" spans="1:10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</row>
    <row r="2" spans="1:10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</row>
    <row r="3" spans="1:10">
      <c r="A3" s="69" t="s">
        <v>107</v>
      </c>
      <c r="B3" s="69"/>
      <c r="C3" s="69"/>
      <c r="D3" s="69"/>
      <c r="E3" s="69"/>
      <c r="F3" s="69"/>
      <c r="G3" s="69"/>
      <c r="H3" s="69"/>
      <c r="I3" s="69"/>
      <c r="J3" s="69"/>
    </row>
    <row r="4" spans="1:10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68"/>
    </row>
    <row r="5" spans="1:10">
      <c r="B5" s="15"/>
      <c r="C5" s="15"/>
      <c r="D5" s="15"/>
      <c r="E5" s="15"/>
      <c r="F5" s="15"/>
      <c r="G5" s="15"/>
      <c r="H5" s="15"/>
      <c r="I5" s="15"/>
      <c r="J5" s="15"/>
    </row>
    <row r="6" spans="1:10" ht="18.75" customHeight="1">
      <c r="A6" s="14"/>
      <c r="B6" s="71" t="s">
        <v>3</v>
      </c>
      <c r="C6" s="71"/>
      <c r="D6" s="71"/>
      <c r="E6" s="71"/>
      <c r="F6" s="26" t="s">
        <v>108</v>
      </c>
      <c r="G6" s="74" t="s">
        <v>4</v>
      </c>
      <c r="H6" s="74"/>
      <c r="I6" s="71" t="s">
        <v>109</v>
      </c>
      <c r="J6" s="71"/>
    </row>
    <row r="7" spans="1:10" ht="24" customHeight="1">
      <c r="A7" s="72" t="s">
        <v>5</v>
      </c>
      <c r="B7" s="69" t="s">
        <v>6</v>
      </c>
      <c r="C7" s="69" t="s">
        <v>7</v>
      </c>
      <c r="D7" s="69" t="s">
        <v>8</v>
      </c>
      <c r="E7" s="69" t="s">
        <v>9</v>
      </c>
      <c r="F7" s="72" t="s">
        <v>10</v>
      </c>
      <c r="G7" s="73" t="s">
        <v>11</v>
      </c>
      <c r="H7" s="73" t="s">
        <v>12</v>
      </c>
      <c r="I7" s="70" t="s">
        <v>10</v>
      </c>
      <c r="J7" s="70" t="s">
        <v>13</v>
      </c>
    </row>
    <row r="8" spans="1:10" ht="29.25" customHeight="1" thickBot="1">
      <c r="A8" s="71"/>
      <c r="B8" s="74"/>
      <c r="C8" s="74"/>
      <c r="D8" s="74"/>
      <c r="E8" s="74"/>
      <c r="F8" s="71"/>
      <c r="G8" s="74"/>
      <c r="H8" s="74"/>
      <c r="I8" s="71"/>
      <c r="J8" s="72"/>
    </row>
    <row r="9" spans="1:10" ht="29.25" customHeight="1">
      <c r="A9" s="57" t="s">
        <v>114</v>
      </c>
      <c r="B9" s="58" t="s">
        <v>115</v>
      </c>
      <c r="C9" s="58" t="s">
        <v>116</v>
      </c>
      <c r="D9" s="58" t="s">
        <v>14</v>
      </c>
      <c r="E9" s="58" t="s">
        <v>14</v>
      </c>
      <c r="F9" s="56">
        <v>2000000000</v>
      </c>
      <c r="G9" s="58" t="s">
        <v>14</v>
      </c>
      <c r="H9" s="58" t="s">
        <v>14</v>
      </c>
      <c r="I9" s="56">
        <v>2000000000</v>
      </c>
      <c r="J9" s="58"/>
    </row>
    <row r="10" spans="1:10" ht="23.1" customHeight="1">
      <c r="A10" s="20" t="s">
        <v>106</v>
      </c>
      <c r="B10" s="20" t="s">
        <v>15</v>
      </c>
      <c r="C10" s="20" t="s">
        <v>16</v>
      </c>
      <c r="D10" s="20" t="s">
        <v>14</v>
      </c>
      <c r="E10" s="20" t="s">
        <v>14</v>
      </c>
      <c r="F10" s="17">
        <v>999009054</v>
      </c>
      <c r="G10" s="17">
        <v>244999986</v>
      </c>
      <c r="H10" s="17">
        <v>208800000</v>
      </c>
      <c r="I10" s="17">
        <v>1035209040</v>
      </c>
      <c r="J10" s="18">
        <v>0.85</v>
      </c>
    </row>
    <row r="11" spans="1:10" ht="23.1" customHeight="1">
      <c r="A11" s="20" t="s">
        <v>104</v>
      </c>
      <c r="B11" s="20" t="s">
        <v>17</v>
      </c>
      <c r="C11" s="20" t="s">
        <v>18</v>
      </c>
      <c r="D11" s="20" t="s">
        <v>14</v>
      </c>
      <c r="E11" s="20" t="s">
        <v>14</v>
      </c>
      <c r="F11" s="17">
        <v>90000</v>
      </c>
      <c r="G11" s="17">
        <v>904000</v>
      </c>
      <c r="H11" s="17">
        <v>904000</v>
      </c>
      <c r="I11" s="17">
        <v>90000</v>
      </c>
      <c r="J11" s="18">
        <v>0</v>
      </c>
    </row>
    <row r="12" spans="1:10" ht="23.1" customHeight="1">
      <c r="A12" s="20" t="s">
        <v>105</v>
      </c>
      <c r="B12" s="20" t="s">
        <v>19</v>
      </c>
      <c r="C12" s="20" t="s">
        <v>18</v>
      </c>
      <c r="D12" s="20" t="s">
        <v>14</v>
      </c>
      <c r="E12" s="20" t="s">
        <v>14</v>
      </c>
      <c r="F12" s="17">
        <v>0</v>
      </c>
      <c r="G12" s="17">
        <v>208869946</v>
      </c>
      <c r="H12" s="17">
        <v>71946</v>
      </c>
      <c r="I12" s="17">
        <v>208798000</v>
      </c>
      <c r="J12" s="18">
        <v>0.17</v>
      </c>
    </row>
    <row r="13" spans="1:10" ht="23.1" customHeight="1" thickBot="1">
      <c r="A13" s="20" t="s">
        <v>20</v>
      </c>
      <c r="F13" s="17">
        <v>999099054</v>
      </c>
      <c r="G13" s="17">
        <v>454773932</v>
      </c>
      <c r="H13" s="17">
        <v>209775946</v>
      </c>
      <c r="I13" s="17">
        <v>1244097040</v>
      </c>
      <c r="J13" s="18">
        <v>1.02</v>
      </c>
    </row>
    <row r="14" spans="1:10" ht="23.1" customHeight="1">
      <c r="A14" s="55" t="s">
        <v>21</v>
      </c>
      <c r="B14" s="55"/>
      <c r="C14" s="55"/>
      <c r="D14" s="55"/>
      <c r="E14" s="55"/>
      <c r="F14" s="25"/>
      <c r="G14" s="75"/>
      <c r="H14" s="75"/>
      <c r="I14" s="25"/>
      <c r="J14" s="25"/>
    </row>
  </sheetData>
  <mergeCells count="18">
    <mergeCell ref="G14:H14"/>
    <mergeCell ref="B6:E6"/>
    <mergeCell ref="G6:H6"/>
    <mergeCell ref="A1:J1"/>
    <mergeCell ref="A2:J2"/>
    <mergeCell ref="A3:J3"/>
    <mergeCell ref="J7:J8"/>
    <mergeCell ref="A4:J4"/>
    <mergeCell ref="I6:J6"/>
    <mergeCell ref="I7:I8"/>
    <mergeCell ref="A7:A8"/>
    <mergeCell ref="F7:F8"/>
    <mergeCell ref="B7:B8"/>
    <mergeCell ref="C7:C8"/>
    <mergeCell ref="D7:D8"/>
    <mergeCell ref="E7:E8"/>
    <mergeCell ref="G7:G8"/>
    <mergeCell ref="H7:H8"/>
  </mergeCells>
  <pageMargins left="0.7" right="0.7" top="0.75" bottom="0.75" header="0.3" footer="0.3"/>
  <pageSetup paperSize="9" scale="81" orientation="landscape" horizontalDpi="4294967295" verticalDpi="4294967295"/>
  <headerFooter differentOddEven="1" differentFirst="1"/>
  <ignoredErrors>
    <ignoredError sqref="B10:B12" numberStoredAsText="1"/>
  </ignoredErrors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M7"/>
  <sheetViews>
    <sheetView rightToLeft="1" zoomScale="110" zoomScaleNormal="110" workbookViewId="0">
      <selection sqref="A1:J1"/>
    </sheetView>
  </sheetViews>
  <sheetFormatPr defaultColWidth="9.1328125" defaultRowHeight="18.75"/>
  <cols>
    <col min="1" max="1" width="22.265625" style="19" customWidth="1"/>
    <col min="2" max="2" width="20.59765625" style="19" customWidth="1"/>
    <col min="3" max="3" width="35.3984375" style="19" customWidth="1"/>
    <col min="4" max="4" width="26.1328125" style="19" customWidth="1"/>
    <col min="5" max="5" width="22.265625" style="19" customWidth="1"/>
    <col min="6" max="6" width="14.265625" style="19" customWidth="1"/>
    <col min="7" max="7" width="28.73046875" style="19" customWidth="1"/>
    <col min="8" max="8" width="27.86328125" style="19" customWidth="1"/>
    <col min="9" max="9" width="16" style="19" customWidth="1"/>
    <col min="10" max="10" width="22.73046875" style="19" customWidth="1"/>
    <col min="11" max="11" width="9.1328125" style="19" customWidth="1"/>
    <col min="12" max="16384" width="9.1328125" style="19"/>
  </cols>
  <sheetData>
    <row r="1" spans="1:13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</row>
    <row r="2" spans="1:13">
      <c r="A2" s="69" t="s">
        <v>53</v>
      </c>
      <c r="B2" s="69"/>
      <c r="C2" s="69"/>
      <c r="D2" s="69"/>
      <c r="E2" s="69"/>
      <c r="F2" s="69"/>
      <c r="G2" s="69"/>
      <c r="H2" s="69"/>
      <c r="I2" s="69"/>
      <c r="J2" s="69"/>
    </row>
    <row r="3" spans="1:13">
      <c r="A3" s="69" t="s">
        <v>107</v>
      </c>
      <c r="B3" s="69"/>
      <c r="C3" s="69"/>
      <c r="D3" s="69"/>
      <c r="E3" s="69"/>
      <c r="F3" s="69"/>
      <c r="G3" s="69"/>
      <c r="H3" s="69"/>
      <c r="I3" s="69"/>
      <c r="J3" s="69"/>
    </row>
    <row r="4" spans="1:13">
      <c r="A4" s="68" t="s">
        <v>89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</row>
    <row r="5" spans="1:13" ht="16.5" customHeight="1">
      <c r="B5" s="74" t="s">
        <v>90</v>
      </c>
      <c r="C5" s="74"/>
      <c r="D5" s="74"/>
      <c r="E5" s="76" t="s">
        <v>111</v>
      </c>
      <c r="F5" s="76"/>
      <c r="G5" s="76"/>
      <c r="H5" s="76" t="s">
        <v>112</v>
      </c>
      <c r="I5" s="76"/>
      <c r="J5" s="76"/>
      <c r="K5" s="29"/>
      <c r="L5" s="29"/>
      <c r="M5" s="29"/>
    </row>
    <row r="6" spans="1:13" ht="47.25" customHeight="1">
      <c r="A6" s="30" t="s">
        <v>91</v>
      </c>
      <c r="B6" s="15" t="s">
        <v>92</v>
      </c>
      <c r="C6" s="30" t="s">
        <v>93</v>
      </c>
      <c r="D6" s="30" t="s">
        <v>94</v>
      </c>
      <c r="E6" s="30" t="s">
        <v>95</v>
      </c>
      <c r="F6" s="15" t="s">
        <v>96</v>
      </c>
      <c r="G6" s="30" t="s">
        <v>97</v>
      </c>
      <c r="H6" s="30" t="s">
        <v>95</v>
      </c>
      <c r="I6" s="30" t="s">
        <v>96</v>
      </c>
      <c r="J6" s="30" t="s">
        <v>97</v>
      </c>
    </row>
    <row r="7" spans="1:13">
      <c r="A7" s="19" t="s">
        <v>21</v>
      </c>
      <c r="B7" s="31"/>
      <c r="C7" s="31"/>
      <c r="D7" s="31"/>
      <c r="E7" s="31"/>
      <c r="F7" s="31"/>
      <c r="G7" s="31"/>
      <c r="H7" s="31"/>
      <c r="I7" s="31"/>
      <c r="J7" s="31"/>
    </row>
  </sheetData>
  <mergeCells count="7">
    <mergeCell ref="B5:D5"/>
    <mergeCell ref="E5:G5"/>
    <mergeCell ref="H5:J5"/>
    <mergeCell ref="A4:M4"/>
    <mergeCell ref="A1:J1"/>
    <mergeCell ref="A2:J2"/>
    <mergeCell ref="A3:J3"/>
  </mergeCells>
  <pageMargins left="0.7" right="0.7" top="0.75" bottom="0.75" header="0.3" footer="0.3"/>
  <pageSetup orientation="landscape" horizontalDpi="4294967295" verticalDpi="4294967295"/>
  <headerFooter differentOddEven="1" differentFirst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A1:J11"/>
  <sheetViews>
    <sheetView rightToLeft="1" zoomScale="180" zoomScaleNormal="180" workbookViewId="0">
      <selection activeCell="E9" sqref="E9"/>
    </sheetView>
  </sheetViews>
  <sheetFormatPr defaultColWidth="9.1328125" defaultRowHeight="18.75"/>
  <cols>
    <col min="1" max="1" width="22.53125" style="19" bestFit="1" customWidth="1"/>
    <col min="2" max="2" width="13.1328125" style="19" bestFit="1" customWidth="1"/>
    <col min="3" max="3" width="10.1328125" style="19" bestFit="1" customWidth="1"/>
    <col min="4" max="4" width="15.265625" style="19" bestFit="1" customWidth="1"/>
    <col min="5" max="5" width="12.86328125" style="19" bestFit="1" customWidth="1"/>
    <col min="6" max="6" width="8" style="19" bestFit="1" customWidth="1"/>
    <col min="7" max="8" width="12.86328125" style="19" bestFit="1" customWidth="1"/>
    <col min="9" max="9" width="8" style="19" bestFit="1" customWidth="1"/>
    <col min="10" max="10" width="12.86328125" style="19" bestFit="1" customWidth="1"/>
    <col min="11" max="11" width="9.1328125" style="13" customWidth="1"/>
    <col min="12" max="16384" width="9.1328125" style="13"/>
  </cols>
  <sheetData>
    <row r="1" spans="1:10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</row>
    <row r="2" spans="1:10">
      <c r="A2" s="69" t="s">
        <v>53</v>
      </c>
      <c r="B2" s="69"/>
      <c r="C2" s="69"/>
      <c r="D2" s="69"/>
      <c r="E2" s="69"/>
      <c r="F2" s="69"/>
      <c r="G2" s="69"/>
      <c r="H2" s="69"/>
      <c r="I2" s="69"/>
      <c r="J2" s="69"/>
    </row>
    <row r="3" spans="1:10">
      <c r="A3" s="69" t="s">
        <v>107</v>
      </c>
      <c r="B3" s="69"/>
      <c r="C3" s="69"/>
      <c r="D3" s="69"/>
      <c r="E3" s="69"/>
      <c r="F3" s="69"/>
      <c r="G3" s="69"/>
      <c r="H3" s="69"/>
      <c r="I3" s="69"/>
      <c r="J3" s="69"/>
    </row>
    <row r="4" spans="1:10">
      <c r="A4" s="68" t="s">
        <v>98</v>
      </c>
      <c r="B4" s="68"/>
      <c r="C4" s="68"/>
      <c r="D4" s="68"/>
      <c r="E4" s="68"/>
    </row>
    <row r="5" spans="1:10" ht="16.5" customHeight="1" thickBot="1">
      <c r="A5" s="20"/>
      <c r="B5" s="74"/>
      <c r="C5" s="74"/>
      <c r="D5" s="74"/>
      <c r="E5" s="76" t="s">
        <v>111</v>
      </c>
      <c r="F5" s="76"/>
      <c r="G5" s="76"/>
      <c r="H5" s="76" t="s">
        <v>112</v>
      </c>
      <c r="I5" s="76"/>
      <c r="J5" s="76"/>
    </row>
    <row r="6" spans="1:10" ht="38.25" customHeight="1">
      <c r="A6" s="41" t="s">
        <v>73</v>
      </c>
      <c r="B6" s="42" t="s">
        <v>99</v>
      </c>
      <c r="C6" s="42" t="s">
        <v>46</v>
      </c>
      <c r="D6" s="42" t="s">
        <v>9</v>
      </c>
      <c r="E6" s="42" t="s">
        <v>100</v>
      </c>
      <c r="F6" s="42" t="s">
        <v>96</v>
      </c>
      <c r="G6" s="42" t="s">
        <v>101</v>
      </c>
      <c r="H6" s="42" t="s">
        <v>100</v>
      </c>
      <c r="I6" s="42" t="s">
        <v>96</v>
      </c>
      <c r="J6" s="40" t="s">
        <v>101</v>
      </c>
    </row>
    <row r="7" spans="1:10" ht="23.1" customHeight="1">
      <c r="A7" s="43" t="s">
        <v>117</v>
      </c>
      <c r="B7" s="43"/>
      <c r="C7" s="43"/>
      <c r="D7" s="44"/>
      <c r="E7" s="44">
        <v>6568827</v>
      </c>
      <c r="F7" s="44">
        <v>0</v>
      </c>
      <c r="G7" s="44">
        <v>6568827</v>
      </c>
      <c r="H7" s="44">
        <v>8796210</v>
      </c>
      <c r="I7" s="44">
        <v>0</v>
      </c>
      <c r="J7" s="45">
        <v>8796210</v>
      </c>
    </row>
    <row r="8" spans="1:10" ht="23.1" customHeight="1">
      <c r="A8" s="43" t="s">
        <v>118</v>
      </c>
      <c r="B8" s="43" t="s">
        <v>119</v>
      </c>
      <c r="C8" s="43" t="s">
        <v>120</v>
      </c>
      <c r="D8" s="59">
        <v>20</v>
      </c>
      <c r="E8" s="59">
        <v>32876712</v>
      </c>
      <c r="F8" s="59"/>
      <c r="G8" s="59">
        <v>32876712</v>
      </c>
      <c r="H8" s="59">
        <v>1363287657</v>
      </c>
      <c r="I8" s="59"/>
      <c r="J8" s="60">
        <v>1363287657</v>
      </c>
    </row>
    <row r="9" spans="1:10" ht="23.1" customHeight="1">
      <c r="A9" s="20" t="s">
        <v>20</v>
      </c>
      <c r="B9" s="20"/>
      <c r="C9" s="20"/>
      <c r="D9" s="20"/>
      <c r="E9" s="17">
        <f>SUM(E7:E8)</f>
        <v>39445539</v>
      </c>
      <c r="F9" s="18">
        <v>0</v>
      </c>
      <c r="G9" s="17">
        <f>SUM(G7:G8)</f>
        <v>39445539</v>
      </c>
      <c r="H9" s="17">
        <f>SUM(H7:H8)</f>
        <v>1372083867</v>
      </c>
      <c r="I9" s="18">
        <v>0</v>
      </c>
      <c r="J9" s="54">
        <f>SUM(J7:J8)</f>
        <v>1372083867</v>
      </c>
    </row>
    <row r="11" spans="1:10">
      <c r="E11" s="62"/>
    </row>
  </sheetData>
  <mergeCells count="7">
    <mergeCell ref="A4:E4"/>
    <mergeCell ref="B5:D5"/>
    <mergeCell ref="E5:G5"/>
    <mergeCell ref="H5:J5"/>
    <mergeCell ref="A1:J1"/>
    <mergeCell ref="A2:J2"/>
    <mergeCell ref="A3:J3"/>
  </mergeCells>
  <phoneticPr fontId="16" type="noConversion"/>
  <pageMargins left="0.7" right="0.7" top="0.75" bottom="0.75" header="0.3" footer="0.3"/>
  <pageSetup paperSize="9" orientation="landscape" horizontalDpi="4294967295" verticalDpi="4294967295" r:id="rId1"/>
  <headerFooter differentOddEven="1" differentFirst="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</sheetPr>
  <dimension ref="A1:I17"/>
  <sheetViews>
    <sheetView rightToLeft="1" zoomScale="140" zoomScaleNormal="140" workbookViewId="0">
      <selection activeCell="A4" sqref="A4:E4"/>
    </sheetView>
  </sheetViews>
  <sheetFormatPr defaultColWidth="9.1328125" defaultRowHeight="18.75"/>
  <cols>
    <col min="1" max="1" width="24.3984375" style="19" bestFit="1" customWidth="1"/>
    <col min="2" max="2" width="11.73046875" style="19" bestFit="1" customWidth="1"/>
    <col min="3" max="3" width="17.59765625" style="19" bestFit="1" customWidth="1"/>
    <col min="4" max="4" width="18" style="19" bestFit="1" customWidth="1"/>
    <col min="5" max="5" width="24.1328125" style="19" bestFit="1" customWidth="1"/>
    <col min="6" max="6" width="9.3984375" style="19" bestFit="1" customWidth="1"/>
    <col min="7" max="8" width="18" style="19" bestFit="1" customWidth="1"/>
    <col min="9" max="9" width="24.1328125" style="19" bestFit="1" customWidth="1"/>
    <col min="10" max="10" width="9.1328125" style="13" customWidth="1"/>
    <col min="11" max="16384" width="9.1328125" style="13"/>
  </cols>
  <sheetData>
    <row r="1" spans="1:9">
      <c r="A1" s="69" t="s">
        <v>0</v>
      </c>
      <c r="B1" s="69"/>
      <c r="C1" s="69"/>
      <c r="D1" s="69"/>
      <c r="E1" s="69"/>
      <c r="F1" s="69"/>
      <c r="G1" s="69"/>
      <c r="H1" s="69"/>
      <c r="I1" s="69"/>
    </row>
    <row r="2" spans="1:9">
      <c r="A2" s="69" t="s">
        <v>53</v>
      </c>
      <c r="B2" s="69"/>
      <c r="C2" s="69"/>
      <c r="D2" s="69"/>
      <c r="E2" s="69"/>
      <c r="F2" s="69"/>
      <c r="G2" s="69"/>
      <c r="H2" s="69"/>
      <c r="I2" s="69"/>
    </row>
    <row r="3" spans="1:9">
      <c r="A3" s="69" t="s">
        <v>110</v>
      </c>
      <c r="B3" s="69"/>
      <c r="C3" s="69"/>
      <c r="D3" s="69"/>
      <c r="E3" s="69"/>
      <c r="F3" s="69"/>
      <c r="G3" s="69"/>
      <c r="H3" s="69"/>
      <c r="I3" s="69"/>
    </row>
    <row r="4" spans="1:9">
      <c r="A4" s="68" t="s">
        <v>72</v>
      </c>
      <c r="B4" s="68"/>
      <c r="C4" s="68"/>
      <c r="D4" s="68"/>
      <c r="E4" s="68"/>
      <c r="F4" s="80"/>
      <c r="G4" s="80"/>
      <c r="H4" s="80"/>
      <c r="I4" s="80"/>
    </row>
    <row r="5" spans="1:9" ht="16.5" customHeight="1">
      <c r="A5" s="49"/>
      <c r="B5" s="76" t="s">
        <v>111</v>
      </c>
      <c r="C5" s="76"/>
      <c r="D5" s="76"/>
      <c r="E5" s="76"/>
      <c r="F5" s="76" t="s">
        <v>112</v>
      </c>
      <c r="G5" s="76"/>
      <c r="H5" s="76"/>
      <c r="I5" s="76"/>
    </row>
    <row r="6" spans="1:9">
      <c r="A6" s="49" t="s">
        <v>73</v>
      </c>
      <c r="B6" s="50" t="s">
        <v>26</v>
      </c>
      <c r="C6" s="50" t="s">
        <v>74</v>
      </c>
      <c r="D6" s="50" t="s">
        <v>75</v>
      </c>
      <c r="E6" s="50" t="s">
        <v>76</v>
      </c>
      <c r="F6" s="50" t="s">
        <v>26</v>
      </c>
      <c r="G6" s="50" t="s">
        <v>28</v>
      </c>
      <c r="H6" s="50" t="s">
        <v>75</v>
      </c>
      <c r="I6" s="50" t="s">
        <v>76</v>
      </c>
    </row>
    <row r="7" spans="1:9" ht="23.1" customHeight="1">
      <c r="A7" s="49" t="s">
        <v>35</v>
      </c>
      <c r="B7" s="17">
        <v>3339066</v>
      </c>
      <c r="C7" s="17">
        <v>7336056175</v>
      </c>
      <c r="D7" s="17">
        <v>-9126551466</v>
      </c>
      <c r="E7" s="17">
        <v>-1790495291</v>
      </c>
      <c r="F7" s="17">
        <v>7927840</v>
      </c>
      <c r="G7" s="17">
        <v>20077757295</v>
      </c>
      <c r="H7" s="17">
        <v>-21732362000</v>
      </c>
      <c r="I7" s="17">
        <v>-1654604705</v>
      </c>
    </row>
    <row r="8" spans="1:9" ht="23.1" customHeight="1">
      <c r="A8" s="49" t="s">
        <v>36</v>
      </c>
      <c r="B8" s="17">
        <v>15341569</v>
      </c>
      <c r="C8" s="17">
        <v>29020819676</v>
      </c>
      <c r="D8" s="17">
        <v>-33204910002</v>
      </c>
      <c r="E8" s="17">
        <v>-4184090326</v>
      </c>
      <c r="F8" s="17">
        <v>15736300</v>
      </c>
      <c r="G8" s="17">
        <v>29896087037</v>
      </c>
      <c r="H8" s="17">
        <v>-34114816764</v>
      </c>
      <c r="I8" s="17">
        <v>-4218729727</v>
      </c>
    </row>
    <row r="9" spans="1:9" ht="23.1" customHeight="1">
      <c r="A9" s="49" t="s">
        <v>39</v>
      </c>
      <c r="B9" s="17">
        <v>33627</v>
      </c>
      <c r="C9" s="17">
        <v>1609950774</v>
      </c>
      <c r="D9" s="17">
        <v>-1592658848</v>
      </c>
      <c r="E9" s="17">
        <v>17291926</v>
      </c>
      <c r="F9" s="17">
        <v>139716</v>
      </c>
      <c r="G9" s="17">
        <v>6618355502</v>
      </c>
      <c r="H9" s="17">
        <v>-6575124040</v>
      </c>
      <c r="I9" s="17">
        <v>43231462</v>
      </c>
    </row>
    <row r="10" spans="1:9" ht="23.1" customHeight="1">
      <c r="A10" s="49" t="s">
        <v>37</v>
      </c>
      <c r="B10" s="17">
        <v>817670</v>
      </c>
      <c r="C10" s="17">
        <v>8249949538</v>
      </c>
      <c r="D10" s="17">
        <v>-8246930278</v>
      </c>
      <c r="E10" s="17">
        <v>3019260</v>
      </c>
      <c r="F10" s="17">
        <v>817670</v>
      </c>
      <c r="G10" s="17">
        <v>8249949538</v>
      </c>
      <c r="H10" s="17">
        <v>-8246930278</v>
      </c>
      <c r="I10" s="17">
        <v>3019260</v>
      </c>
    </row>
    <row r="11" spans="1:9" ht="23.1" customHeight="1">
      <c r="A11" s="49" t="s">
        <v>20</v>
      </c>
      <c r="B11" s="17">
        <v>19531932</v>
      </c>
      <c r="C11" s="17">
        <v>46216776163</v>
      </c>
      <c r="D11" s="17">
        <v>-52171050594</v>
      </c>
      <c r="E11" s="17">
        <v>-5954274431</v>
      </c>
      <c r="F11" s="17">
        <v>24621526</v>
      </c>
      <c r="G11" s="17">
        <v>64842149372</v>
      </c>
      <c r="H11" s="17">
        <v>-70669233082</v>
      </c>
      <c r="I11" s="17">
        <v>-5827083710</v>
      </c>
    </row>
    <row r="12" spans="1:9" ht="23.1" customHeight="1">
      <c r="A12" s="49" t="s">
        <v>21</v>
      </c>
      <c r="B12" s="18"/>
      <c r="C12" s="18"/>
      <c r="D12" s="18"/>
      <c r="E12" s="18"/>
      <c r="F12" s="17"/>
      <c r="G12" s="18"/>
      <c r="H12" s="18"/>
      <c r="I12" s="18"/>
    </row>
    <row r="13" spans="1:9">
      <c r="A13" s="49"/>
      <c r="B13" s="49"/>
      <c r="C13" s="49"/>
      <c r="D13" s="49"/>
      <c r="E13" s="49"/>
      <c r="F13" s="49"/>
      <c r="G13" s="49"/>
      <c r="H13" s="49"/>
      <c r="I13" s="49"/>
    </row>
    <row r="14" spans="1:9">
      <c r="A14" s="77" t="s">
        <v>77</v>
      </c>
      <c r="B14" s="78"/>
      <c r="C14" s="78"/>
      <c r="D14" s="78"/>
      <c r="E14" s="78"/>
      <c r="F14" s="78"/>
      <c r="G14" s="78"/>
      <c r="H14" s="78"/>
      <c r="I14" s="79"/>
    </row>
    <row r="15" spans="1:9">
      <c r="A15" s="49"/>
      <c r="B15" s="49"/>
      <c r="C15" s="49"/>
      <c r="D15" s="49"/>
      <c r="E15" s="49"/>
      <c r="F15" s="49"/>
      <c r="G15" s="49"/>
      <c r="H15" s="49"/>
      <c r="I15" s="49"/>
    </row>
    <row r="16" spans="1:9">
      <c r="A16" s="49"/>
      <c r="B16" s="49"/>
      <c r="C16" s="49"/>
      <c r="D16" s="49"/>
      <c r="E16" s="49"/>
      <c r="F16" s="49"/>
      <c r="G16" s="49"/>
      <c r="H16" s="49"/>
      <c r="I16" s="49"/>
    </row>
    <row r="17" spans="1:9">
      <c r="A17" s="49"/>
      <c r="B17" s="49"/>
      <c r="C17" s="49"/>
      <c r="D17" s="49"/>
      <c r="E17" s="49"/>
      <c r="F17" s="49"/>
      <c r="G17" s="49"/>
      <c r="H17" s="49"/>
      <c r="I17" s="49"/>
    </row>
  </sheetData>
  <mergeCells count="8">
    <mergeCell ref="A1:I1"/>
    <mergeCell ref="A2:I2"/>
    <mergeCell ref="A3:I3"/>
    <mergeCell ref="A14:I14"/>
    <mergeCell ref="B5:E5"/>
    <mergeCell ref="F5:I5"/>
    <mergeCell ref="A4:E4"/>
    <mergeCell ref="F4:I4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/>
  </sheetPr>
  <dimension ref="A1:J22"/>
  <sheetViews>
    <sheetView rightToLeft="1" zoomScale="130" zoomScaleNormal="130" zoomScaleSheetLayoutView="106" workbookViewId="0">
      <selection sqref="A1:I1"/>
    </sheetView>
  </sheetViews>
  <sheetFormatPr defaultColWidth="9.1328125" defaultRowHeight="13.5"/>
  <cols>
    <col min="1" max="1" width="24.3984375" style="8" bestFit="1" customWidth="1"/>
    <col min="2" max="2" width="10.1328125" style="8" bestFit="1" customWidth="1"/>
    <col min="3" max="3" width="17.86328125" style="8" bestFit="1" customWidth="1"/>
    <col min="4" max="4" width="18.86328125" style="8" bestFit="1" customWidth="1"/>
    <col min="5" max="5" width="29.1328125" style="8" bestFit="1" customWidth="1"/>
    <col min="6" max="6" width="10.1328125" style="8" bestFit="1" customWidth="1"/>
    <col min="7" max="7" width="17.86328125" style="8" bestFit="1" customWidth="1"/>
    <col min="8" max="8" width="18.86328125" style="8" bestFit="1" customWidth="1"/>
    <col min="9" max="9" width="29.1328125" style="8" bestFit="1" customWidth="1"/>
    <col min="10" max="10" width="9.1328125" style="5" customWidth="1"/>
    <col min="11" max="16384" width="9.1328125" style="5"/>
  </cols>
  <sheetData>
    <row r="1" spans="1:10" ht="18.7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20"/>
    </row>
    <row r="2" spans="1:10" ht="18.75">
      <c r="A2" s="69" t="s">
        <v>53</v>
      </c>
      <c r="B2" s="69"/>
      <c r="C2" s="69"/>
      <c r="D2" s="69"/>
      <c r="E2" s="69"/>
      <c r="F2" s="69"/>
      <c r="G2" s="69"/>
      <c r="H2" s="69"/>
      <c r="I2" s="69"/>
      <c r="J2" s="20"/>
    </row>
    <row r="3" spans="1:10" ht="18.75">
      <c r="A3" s="69" t="s">
        <v>110</v>
      </c>
      <c r="B3" s="69"/>
      <c r="C3" s="69"/>
      <c r="D3" s="69"/>
      <c r="E3" s="69"/>
      <c r="F3" s="69"/>
      <c r="G3" s="69"/>
      <c r="H3" s="69"/>
      <c r="I3" s="69"/>
      <c r="J3" s="20"/>
    </row>
    <row r="4" spans="1:10" ht="18.75">
      <c r="A4" s="68" t="s">
        <v>102</v>
      </c>
      <c r="B4" s="68"/>
      <c r="C4" s="68"/>
      <c r="D4" s="68"/>
      <c r="E4" s="20"/>
      <c r="F4" s="20"/>
      <c r="G4" s="20"/>
      <c r="H4" s="20"/>
      <c r="I4" s="20"/>
      <c r="J4" s="20"/>
    </row>
    <row r="5" spans="1:10" ht="16.5" customHeight="1">
      <c r="A5" s="20"/>
      <c r="B5" s="74" t="s">
        <v>111</v>
      </c>
      <c r="C5" s="74"/>
      <c r="D5" s="74"/>
      <c r="E5" s="74"/>
      <c r="F5" s="76" t="s">
        <v>112</v>
      </c>
      <c r="G5" s="76"/>
      <c r="H5" s="76"/>
      <c r="I5" s="76"/>
      <c r="J5" s="20"/>
    </row>
    <row r="6" spans="1:10" ht="53.25" customHeight="1">
      <c r="A6" s="20" t="s">
        <v>73</v>
      </c>
      <c r="B6" s="15" t="s">
        <v>26</v>
      </c>
      <c r="C6" s="15" t="s">
        <v>28</v>
      </c>
      <c r="D6" s="15" t="s">
        <v>75</v>
      </c>
      <c r="E6" s="15" t="s">
        <v>103</v>
      </c>
      <c r="F6" s="15" t="s">
        <v>26</v>
      </c>
      <c r="G6" s="15" t="s">
        <v>28</v>
      </c>
      <c r="H6" s="15" t="s">
        <v>75</v>
      </c>
      <c r="I6" s="15" t="s">
        <v>103</v>
      </c>
      <c r="J6" s="20"/>
    </row>
    <row r="7" spans="1:10" ht="23.1" customHeight="1">
      <c r="A7" s="20" t="s">
        <v>35</v>
      </c>
      <c r="B7" s="17">
        <v>16656903</v>
      </c>
      <c r="C7" s="17">
        <v>37582702400</v>
      </c>
      <c r="D7" s="17">
        <v>-39872405576</v>
      </c>
      <c r="E7" s="17">
        <v>-2289703176</v>
      </c>
      <c r="F7" s="17">
        <v>16656903</v>
      </c>
      <c r="G7" s="17">
        <v>37582702400</v>
      </c>
      <c r="H7" s="17">
        <v>-45115032629</v>
      </c>
      <c r="I7" s="17">
        <v>-7532330229</v>
      </c>
      <c r="J7" s="20"/>
    </row>
    <row r="8" spans="1:10" ht="23.1" customHeight="1">
      <c r="A8" s="20" t="s">
        <v>36</v>
      </c>
      <c r="B8" s="17">
        <v>8586375</v>
      </c>
      <c r="C8" s="17">
        <v>16473310763</v>
      </c>
      <c r="D8" s="17">
        <v>-16641659235</v>
      </c>
      <c r="E8" s="17">
        <v>-168348472</v>
      </c>
      <c r="F8" s="17">
        <v>8586375</v>
      </c>
      <c r="G8" s="17">
        <v>16473310763</v>
      </c>
      <c r="H8" s="17">
        <v>-18044919661</v>
      </c>
      <c r="I8" s="17">
        <v>-1571608898</v>
      </c>
      <c r="J8" s="20"/>
    </row>
    <row r="9" spans="1:10" ht="23.1" customHeight="1">
      <c r="A9" s="20" t="s">
        <v>37</v>
      </c>
      <c r="B9" s="17">
        <v>800000</v>
      </c>
      <c r="C9" s="17">
        <v>8064087700</v>
      </c>
      <c r="D9" s="17">
        <v>-8062595396</v>
      </c>
      <c r="E9" s="17">
        <v>1492304</v>
      </c>
      <c r="F9" s="17">
        <v>800000</v>
      </c>
      <c r="G9" s="17">
        <v>8064087700</v>
      </c>
      <c r="H9" s="17">
        <v>-8068712588</v>
      </c>
      <c r="I9" s="17">
        <v>-4624888</v>
      </c>
      <c r="J9" s="20"/>
    </row>
    <row r="10" spans="1:10" ht="23.1" customHeight="1">
      <c r="A10" s="20" t="s">
        <v>38</v>
      </c>
      <c r="B10" s="17">
        <v>2736484</v>
      </c>
      <c r="C10" s="17">
        <v>34071045737</v>
      </c>
      <c r="D10" s="17">
        <v>-33411676746</v>
      </c>
      <c r="E10" s="17">
        <v>659368991</v>
      </c>
      <c r="F10" s="17">
        <v>2736484</v>
      </c>
      <c r="G10" s="17">
        <v>34071045737</v>
      </c>
      <c r="H10" s="17">
        <v>-32999973792</v>
      </c>
      <c r="I10" s="17">
        <v>1071071945</v>
      </c>
      <c r="J10" s="20"/>
    </row>
    <row r="11" spans="1:10" ht="23.1" customHeight="1">
      <c r="A11" s="20" t="s">
        <v>39</v>
      </c>
      <c r="B11" s="17">
        <v>0</v>
      </c>
      <c r="C11" s="17">
        <v>0</v>
      </c>
      <c r="D11" s="17">
        <v>-8459511</v>
      </c>
      <c r="E11" s="17">
        <v>-8459511</v>
      </c>
      <c r="F11" s="17">
        <v>0</v>
      </c>
      <c r="G11" s="17">
        <v>0</v>
      </c>
      <c r="H11" s="17">
        <v>0</v>
      </c>
      <c r="I11" s="17">
        <v>0</v>
      </c>
      <c r="J11" s="20"/>
    </row>
    <row r="12" spans="1:10" ht="23.1" customHeight="1">
      <c r="A12" s="20" t="s">
        <v>20</v>
      </c>
      <c r="B12" s="17">
        <v>28779762</v>
      </c>
      <c r="C12" s="17">
        <v>96191146600</v>
      </c>
      <c r="D12" s="17">
        <v>-97996796464</v>
      </c>
      <c r="E12" s="17">
        <v>-1805649864</v>
      </c>
      <c r="F12" s="17">
        <v>28779762</v>
      </c>
      <c r="G12" s="17">
        <v>96191146600</v>
      </c>
      <c r="H12" s="17">
        <v>-104228638670</v>
      </c>
      <c r="I12" s="17">
        <v>-8037492070</v>
      </c>
      <c r="J12" s="20"/>
    </row>
    <row r="13" spans="1:10" ht="23.1" customHeight="1">
      <c r="A13" s="20" t="s">
        <v>21</v>
      </c>
      <c r="B13" s="32"/>
      <c r="C13" s="33"/>
      <c r="D13" s="33"/>
      <c r="E13" s="33"/>
      <c r="F13" s="32"/>
      <c r="G13" s="33"/>
      <c r="H13" s="33"/>
      <c r="I13" s="33"/>
      <c r="J13" s="20"/>
    </row>
    <row r="14" spans="1:10" ht="18.75">
      <c r="A14" s="20"/>
      <c r="B14" s="20"/>
      <c r="C14" s="20"/>
      <c r="D14" s="20"/>
      <c r="E14" s="20"/>
      <c r="F14" s="20"/>
      <c r="G14" s="20"/>
      <c r="H14" s="20"/>
      <c r="I14" s="20"/>
      <c r="J14" s="20"/>
    </row>
    <row r="15" spans="1:10" ht="18.75">
      <c r="A15" s="20"/>
      <c r="B15" s="20"/>
      <c r="C15" s="20"/>
      <c r="D15" s="20"/>
      <c r="E15" s="20"/>
      <c r="F15" s="20"/>
      <c r="G15" s="20"/>
      <c r="H15" s="20"/>
      <c r="I15" s="20"/>
      <c r="J15" s="20"/>
    </row>
    <row r="16" spans="1:10" ht="18.75">
      <c r="A16" s="81" t="s">
        <v>77</v>
      </c>
      <c r="B16" s="81"/>
      <c r="C16" s="81"/>
      <c r="D16" s="81"/>
      <c r="E16" s="81"/>
      <c r="F16" s="81"/>
      <c r="G16" s="81"/>
      <c r="H16" s="81"/>
      <c r="I16" s="81"/>
      <c r="J16" s="20"/>
    </row>
    <row r="17" spans="1:10" ht="18.75">
      <c r="A17" s="20"/>
      <c r="B17" s="20"/>
      <c r="C17" s="20"/>
      <c r="D17" s="20"/>
      <c r="E17" s="20"/>
      <c r="F17" s="20"/>
      <c r="G17" s="20"/>
      <c r="H17" s="20"/>
      <c r="I17" s="20"/>
      <c r="J17" s="20"/>
    </row>
    <row r="18" spans="1:10" ht="18.75">
      <c r="A18" s="20"/>
      <c r="B18" s="20"/>
      <c r="C18" s="20"/>
      <c r="D18" s="20"/>
      <c r="E18" s="20"/>
      <c r="F18" s="20"/>
      <c r="G18" s="20"/>
      <c r="H18" s="20"/>
      <c r="I18" s="20"/>
      <c r="J18" s="20"/>
    </row>
    <row r="19" spans="1:10" ht="18.75">
      <c r="A19" s="20"/>
      <c r="B19" s="20"/>
      <c r="C19" s="20"/>
      <c r="D19" s="20"/>
      <c r="E19" s="20"/>
      <c r="F19" s="20"/>
      <c r="G19" s="20"/>
      <c r="H19" s="20"/>
      <c r="I19" s="20"/>
      <c r="J19" s="20"/>
    </row>
    <row r="20" spans="1:10" ht="18.75">
      <c r="A20" s="20"/>
      <c r="B20" s="20"/>
      <c r="C20" s="20"/>
      <c r="D20" s="20"/>
      <c r="E20" s="20"/>
      <c r="F20" s="20"/>
      <c r="G20" s="20"/>
      <c r="H20" s="20"/>
      <c r="I20" s="20"/>
      <c r="J20" s="20"/>
    </row>
    <row r="21" spans="1:10" ht="18.75">
      <c r="A21" s="20"/>
      <c r="B21" s="20"/>
      <c r="C21" s="20"/>
      <c r="D21" s="20"/>
      <c r="E21" s="20"/>
      <c r="F21" s="20"/>
      <c r="G21" s="20"/>
      <c r="H21" s="20"/>
      <c r="I21" s="20"/>
      <c r="J21" s="20"/>
    </row>
    <row r="22" spans="1:10" ht="18.75">
      <c r="A22" s="20"/>
      <c r="B22" s="20"/>
      <c r="C22" s="20"/>
      <c r="D22" s="20"/>
      <c r="E22" s="20"/>
      <c r="F22" s="20"/>
      <c r="G22" s="20"/>
      <c r="H22" s="20"/>
      <c r="I22" s="20"/>
      <c r="J22" s="20"/>
    </row>
  </sheetData>
  <mergeCells count="7">
    <mergeCell ref="A16:I16"/>
    <mergeCell ref="B5:E5"/>
    <mergeCell ref="F5:I5"/>
    <mergeCell ref="A4:D4"/>
    <mergeCell ref="A1:I1"/>
    <mergeCell ref="A2:I2"/>
    <mergeCell ref="A3:I3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/>
  </sheetPr>
  <dimension ref="A1:N21"/>
  <sheetViews>
    <sheetView rightToLeft="1" zoomScale="130" zoomScaleNormal="130" zoomScaleSheetLayoutView="106" workbookViewId="0">
      <selection activeCell="A4" sqref="A4:XFD4"/>
    </sheetView>
  </sheetViews>
  <sheetFormatPr defaultColWidth="9.1328125" defaultRowHeight="13.5"/>
  <cols>
    <col min="1" max="1" width="24.3984375" style="8" customWidth="1"/>
    <col min="2" max="2" width="11.86328125" style="8" customWidth="1"/>
    <col min="3" max="3" width="14.59765625" style="8" customWidth="1"/>
    <col min="4" max="4" width="12.3984375" style="8" customWidth="1"/>
    <col min="5" max="5" width="14.59765625" style="8" customWidth="1"/>
    <col min="6" max="6" width="19.3984375" style="8" customWidth="1"/>
    <col min="7" max="7" width="11.86328125" style="8" customWidth="1"/>
    <col min="8" max="8" width="14.59765625" style="8" customWidth="1"/>
    <col min="9" max="9" width="12.3984375" style="8" customWidth="1"/>
    <col min="10" max="10" width="16.73046875" style="8" bestFit="1" customWidth="1"/>
    <col min="11" max="11" width="19.3984375" style="8" customWidth="1"/>
    <col min="12" max="12" width="9.1328125" style="5" customWidth="1"/>
    <col min="13" max="14" width="15.73046875" style="5" bestFit="1" customWidth="1"/>
    <col min="15" max="16384" width="9.1328125" style="5"/>
  </cols>
  <sheetData>
    <row r="1" spans="1:14" ht="18.7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20"/>
    </row>
    <row r="2" spans="1:14" ht="18.75">
      <c r="A2" s="69" t="s">
        <v>53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20"/>
    </row>
    <row r="3" spans="1:14" ht="18.75">
      <c r="A3" s="69" t="s">
        <v>110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20"/>
    </row>
    <row r="4" spans="1:14" ht="18.7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4" ht="18.75">
      <c r="A5" s="68" t="s">
        <v>68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20"/>
    </row>
    <row r="6" spans="1:14" ht="18.7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4" ht="19.5" customHeight="1">
      <c r="A7" s="15"/>
      <c r="B7" s="76" t="s">
        <v>111</v>
      </c>
      <c r="C7" s="76"/>
      <c r="D7" s="76"/>
      <c r="E7" s="76"/>
      <c r="F7" s="76"/>
      <c r="G7" s="76" t="s">
        <v>112</v>
      </c>
      <c r="H7" s="76"/>
      <c r="I7" s="76"/>
      <c r="J7" s="76"/>
      <c r="K7" s="76"/>
      <c r="L7" s="20"/>
    </row>
    <row r="8" spans="1:14" ht="19.5" customHeight="1">
      <c r="A8" s="69" t="s">
        <v>69</v>
      </c>
      <c r="B8" s="82" t="s">
        <v>70</v>
      </c>
      <c r="C8" s="82" t="s">
        <v>56</v>
      </c>
      <c r="D8" s="82" t="s">
        <v>57</v>
      </c>
      <c r="E8" s="82" t="s">
        <v>20</v>
      </c>
      <c r="F8" s="82"/>
      <c r="G8" s="82" t="s">
        <v>70</v>
      </c>
      <c r="H8" s="82" t="s">
        <v>56</v>
      </c>
      <c r="I8" s="82" t="s">
        <v>57</v>
      </c>
      <c r="J8" s="82" t="s">
        <v>20</v>
      </c>
      <c r="K8" s="82"/>
      <c r="L8" s="20"/>
    </row>
    <row r="9" spans="1:14" ht="18.75" customHeight="1">
      <c r="A9" s="69"/>
      <c r="B9" s="83"/>
      <c r="C9" s="83"/>
      <c r="D9" s="83"/>
      <c r="E9" s="76"/>
      <c r="F9" s="76"/>
      <c r="G9" s="83"/>
      <c r="H9" s="83"/>
      <c r="I9" s="83"/>
      <c r="J9" s="76"/>
      <c r="K9" s="76"/>
      <c r="L9" s="20"/>
    </row>
    <row r="10" spans="1:14" ht="28.5" customHeight="1">
      <c r="A10" s="74"/>
      <c r="B10" s="36" t="s">
        <v>58</v>
      </c>
      <c r="C10" s="36" t="s">
        <v>58</v>
      </c>
      <c r="D10" s="36" t="s">
        <v>58</v>
      </c>
      <c r="E10" s="34" t="s">
        <v>10</v>
      </c>
      <c r="F10" s="34" t="s">
        <v>71</v>
      </c>
      <c r="G10" s="36" t="s">
        <v>58</v>
      </c>
      <c r="H10" s="36" t="s">
        <v>58</v>
      </c>
      <c r="I10" s="36" t="s">
        <v>58</v>
      </c>
      <c r="J10" s="34" t="s">
        <v>10</v>
      </c>
      <c r="K10" s="34" t="s">
        <v>71</v>
      </c>
      <c r="L10" s="20"/>
      <c r="M10" s="39"/>
      <c r="N10" s="39"/>
    </row>
    <row r="11" spans="1:14" ht="23.1" customHeight="1">
      <c r="A11" s="20" t="s">
        <v>35</v>
      </c>
      <c r="B11" s="17">
        <v>0</v>
      </c>
      <c r="C11" s="17">
        <v>-2289703176</v>
      </c>
      <c r="D11" s="17">
        <v>-1790495291</v>
      </c>
      <c r="E11" s="17">
        <v>-4080198467</v>
      </c>
      <c r="F11" s="18">
        <v>53.36</v>
      </c>
      <c r="G11" s="17">
        <v>0</v>
      </c>
      <c r="H11" s="17">
        <v>-7532330229</v>
      </c>
      <c r="I11" s="17">
        <v>-1654604705</v>
      </c>
      <c r="J11" s="17">
        <v>-9186934934</v>
      </c>
      <c r="K11" s="18">
        <v>67.010000000000005</v>
      </c>
      <c r="L11" s="20"/>
      <c r="M11" s="39"/>
      <c r="N11" s="39"/>
    </row>
    <row r="12" spans="1:14" ht="23.1" customHeight="1">
      <c r="A12" s="20" t="s">
        <v>36</v>
      </c>
      <c r="B12" s="17">
        <v>0</v>
      </c>
      <c r="C12" s="17">
        <v>-168348472</v>
      </c>
      <c r="D12" s="17">
        <v>-4184090326</v>
      </c>
      <c r="E12" s="17">
        <v>-4352438798</v>
      </c>
      <c r="F12" s="18">
        <v>56.92</v>
      </c>
      <c r="G12" s="17">
        <v>0</v>
      </c>
      <c r="H12" s="17">
        <v>-1571608898</v>
      </c>
      <c r="I12" s="17">
        <v>-4218729727</v>
      </c>
      <c r="J12" s="17">
        <v>-5790338625</v>
      </c>
      <c r="K12" s="18">
        <v>42.23</v>
      </c>
      <c r="L12" s="20"/>
      <c r="M12" s="39"/>
      <c r="N12" s="39"/>
    </row>
    <row r="13" spans="1:14" ht="23.1" customHeight="1">
      <c r="A13" s="20" t="s">
        <v>37</v>
      </c>
      <c r="B13" s="17">
        <v>208800000</v>
      </c>
      <c r="C13" s="17">
        <v>1492304</v>
      </c>
      <c r="D13" s="17">
        <v>3019260</v>
      </c>
      <c r="E13" s="17">
        <v>213311564</v>
      </c>
      <c r="F13" s="18">
        <v>-2.79</v>
      </c>
      <c r="G13" s="17">
        <v>208800000</v>
      </c>
      <c r="H13" s="17">
        <v>-4624888</v>
      </c>
      <c r="I13" s="17">
        <v>3019260</v>
      </c>
      <c r="J13" s="17">
        <v>207194372</v>
      </c>
      <c r="K13" s="18">
        <v>-1.51</v>
      </c>
      <c r="L13" s="20"/>
      <c r="M13" s="39"/>
      <c r="N13" s="39"/>
    </row>
    <row r="14" spans="1:14" ht="23.1" customHeight="1">
      <c r="A14" s="20" t="s">
        <v>38</v>
      </c>
      <c r="B14" s="17">
        <v>0</v>
      </c>
      <c r="C14" s="17">
        <v>659368991</v>
      </c>
      <c r="D14" s="17">
        <v>0</v>
      </c>
      <c r="E14" s="17">
        <v>659368991</v>
      </c>
      <c r="F14" s="18">
        <v>-8.6199999999999992</v>
      </c>
      <c r="G14" s="17">
        <v>0</v>
      </c>
      <c r="H14" s="17">
        <v>1071071945</v>
      </c>
      <c r="I14" s="17">
        <v>0</v>
      </c>
      <c r="J14" s="17">
        <v>1071071945</v>
      </c>
      <c r="K14" s="18">
        <v>-7.81</v>
      </c>
      <c r="L14" s="20"/>
      <c r="M14" s="39"/>
      <c r="N14" s="39"/>
    </row>
    <row r="15" spans="1:14" ht="23.1" customHeight="1">
      <c r="A15" s="20" t="s">
        <v>39</v>
      </c>
      <c r="B15" s="17">
        <v>0</v>
      </c>
      <c r="C15" s="17">
        <v>-8459511</v>
      </c>
      <c r="D15" s="17">
        <v>17291926</v>
      </c>
      <c r="E15" s="17">
        <v>8832415</v>
      </c>
      <c r="F15" s="18">
        <v>-0.12</v>
      </c>
      <c r="G15" s="17">
        <v>0</v>
      </c>
      <c r="H15" s="17">
        <v>0</v>
      </c>
      <c r="I15" s="17">
        <v>43231462</v>
      </c>
      <c r="J15" s="17">
        <v>43231462</v>
      </c>
      <c r="K15" s="18">
        <v>-0.32</v>
      </c>
      <c r="L15" s="20"/>
      <c r="M15" s="39"/>
      <c r="N15" s="39"/>
    </row>
    <row r="16" spans="1:14" ht="23.1" customHeight="1">
      <c r="A16" s="20" t="s">
        <v>20</v>
      </c>
      <c r="B16" s="17">
        <v>208800000</v>
      </c>
      <c r="C16" s="17">
        <v>-1805649864</v>
      </c>
      <c r="D16" s="17">
        <v>-5954274431</v>
      </c>
      <c r="E16" s="17">
        <v>-7551124295</v>
      </c>
      <c r="F16" s="18">
        <v>98.75</v>
      </c>
      <c r="G16" s="17">
        <v>208800000</v>
      </c>
      <c r="H16" s="17">
        <v>-8037492070</v>
      </c>
      <c r="I16" s="17">
        <v>-5827083710</v>
      </c>
      <c r="J16" s="17">
        <v>-13655775780</v>
      </c>
      <c r="K16" s="18">
        <v>99.6</v>
      </c>
      <c r="L16" s="20"/>
    </row>
    <row r="17" spans="1:12" ht="23.1" customHeight="1">
      <c r="A17" s="20" t="s">
        <v>21</v>
      </c>
      <c r="B17" s="33"/>
      <c r="C17" s="33"/>
      <c r="D17" s="33"/>
      <c r="E17" s="33"/>
      <c r="F17" s="35"/>
      <c r="G17" s="33"/>
      <c r="H17" s="33"/>
      <c r="I17" s="33"/>
      <c r="J17" s="33"/>
      <c r="K17" s="33"/>
      <c r="L17" s="20"/>
    </row>
    <row r="18" spans="1:12" ht="18.7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</row>
    <row r="19" spans="1:12" ht="18.7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</row>
    <row r="20" spans="1:12" ht="18.7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</row>
    <row r="21" spans="1:12" ht="18.7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</row>
  </sheetData>
  <mergeCells count="15">
    <mergeCell ref="A1:K1"/>
    <mergeCell ref="A2:K2"/>
    <mergeCell ref="A3:K3"/>
    <mergeCell ref="B8:B9"/>
    <mergeCell ref="C8:C9"/>
    <mergeCell ref="D8:D9"/>
    <mergeCell ref="G8:G9"/>
    <mergeCell ref="H8:H9"/>
    <mergeCell ref="I8:I9"/>
    <mergeCell ref="E8:F9"/>
    <mergeCell ref="J8:K9"/>
    <mergeCell ref="A5:K5"/>
    <mergeCell ref="G7:K7"/>
    <mergeCell ref="B7:F7"/>
    <mergeCell ref="A8:A10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/>
  </sheetPr>
  <dimension ref="A1:K23"/>
  <sheetViews>
    <sheetView rightToLeft="1" zoomScale="150" zoomScaleNormal="150" zoomScaleSheetLayoutView="106" workbookViewId="0">
      <selection activeCell="A4" sqref="A4:I4"/>
    </sheetView>
  </sheetViews>
  <sheetFormatPr defaultColWidth="9.1328125" defaultRowHeight="13.5"/>
  <cols>
    <col min="1" max="1" width="4.1328125" style="8" bestFit="1" customWidth="1"/>
    <col min="2" max="2" width="11.86328125" style="8" bestFit="1" customWidth="1"/>
    <col min="3" max="3" width="12.3984375" style="8" bestFit="1" customWidth="1"/>
    <col min="4" max="4" width="11.86328125" style="8" bestFit="1" customWidth="1"/>
    <col min="5" max="5" width="4.265625" style="8" bestFit="1" customWidth="1"/>
    <col min="6" max="7" width="11.86328125" style="8" bestFit="1" customWidth="1"/>
    <col min="8" max="8" width="9.59765625" style="8" bestFit="1" customWidth="1"/>
    <col min="9" max="9" width="4.265625" style="8" bestFit="1" customWidth="1"/>
    <col min="10" max="10" width="9.1328125" style="5" customWidth="1"/>
    <col min="11" max="16384" width="9.1328125" style="5"/>
  </cols>
  <sheetData>
    <row r="1" spans="1:11" ht="18.7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20"/>
      <c r="K1" s="20"/>
    </row>
    <row r="2" spans="1:11" ht="18.75">
      <c r="A2" s="69" t="s">
        <v>53</v>
      </c>
      <c r="B2" s="69"/>
      <c r="C2" s="69"/>
      <c r="D2" s="69"/>
      <c r="E2" s="69"/>
      <c r="F2" s="69"/>
      <c r="G2" s="69"/>
      <c r="H2" s="69"/>
      <c r="I2" s="69"/>
      <c r="J2" s="20"/>
      <c r="K2" s="20"/>
    </row>
    <row r="3" spans="1:11" ht="18.75">
      <c r="A3" s="69" t="s">
        <v>110</v>
      </c>
      <c r="B3" s="69"/>
      <c r="C3" s="69"/>
      <c r="D3" s="69"/>
      <c r="E3" s="69"/>
      <c r="F3" s="69"/>
      <c r="G3" s="69"/>
      <c r="H3" s="69"/>
      <c r="I3" s="69"/>
      <c r="J3" s="20"/>
      <c r="K3" s="20"/>
    </row>
    <row r="4" spans="1:11" ht="18.75">
      <c r="A4" s="68" t="s">
        <v>54</v>
      </c>
      <c r="B4" s="68"/>
      <c r="C4" s="68"/>
      <c r="D4" s="68"/>
      <c r="E4" s="68"/>
      <c r="F4" s="68"/>
      <c r="G4" s="68"/>
      <c r="H4" s="68"/>
      <c r="I4" s="68"/>
      <c r="J4" s="20"/>
      <c r="K4" s="20"/>
    </row>
    <row r="5" spans="1:11" ht="18.7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1" ht="19.5" customHeight="1">
      <c r="A6" s="36"/>
      <c r="B6" s="76" t="s">
        <v>111</v>
      </c>
      <c r="C6" s="76"/>
      <c r="D6" s="76"/>
      <c r="E6" s="76"/>
      <c r="F6" s="76" t="s">
        <v>112</v>
      </c>
      <c r="G6" s="76"/>
      <c r="H6" s="76"/>
      <c r="I6" s="76"/>
      <c r="J6" s="20"/>
      <c r="K6" s="20"/>
    </row>
    <row r="7" spans="1:11" ht="20.25" customHeight="1">
      <c r="A7" s="73"/>
      <c r="B7" s="82" t="s">
        <v>55</v>
      </c>
      <c r="C7" s="82" t="s">
        <v>56</v>
      </c>
      <c r="D7" s="82" t="s">
        <v>57</v>
      </c>
      <c r="E7" s="82" t="s">
        <v>20</v>
      </c>
      <c r="F7" s="82" t="s">
        <v>55</v>
      </c>
      <c r="G7" s="82" t="s">
        <v>56</v>
      </c>
      <c r="H7" s="82" t="s">
        <v>57</v>
      </c>
      <c r="I7" s="82" t="s">
        <v>20</v>
      </c>
      <c r="J7" s="20"/>
      <c r="K7" s="20"/>
    </row>
    <row r="8" spans="1:11" ht="20.25" customHeight="1">
      <c r="A8" s="69"/>
      <c r="B8" s="83"/>
      <c r="C8" s="83"/>
      <c r="D8" s="83"/>
      <c r="E8" s="83"/>
      <c r="F8" s="83"/>
      <c r="G8" s="83"/>
      <c r="H8" s="83"/>
      <c r="I8" s="83"/>
      <c r="J8" s="20"/>
      <c r="K8" s="20"/>
    </row>
    <row r="9" spans="1:11" ht="18.75">
      <c r="A9" s="69"/>
      <c r="B9" s="36" t="s">
        <v>58</v>
      </c>
      <c r="C9" s="36" t="s">
        <v>59</v>
      </c>
      <c r="D9" s="36" t="s">
        <v>58</v>
      </c>
      <c r="E9" s="76"/>
      <c r="F9" s="36" t="s">
        <v>58</v>
      </c>
      <c r="G9" s="36" t="s">
        <v>58</v>
      </c>
      <c r="H9" s="36" t="s">
        <v>58</v>
      </c>
      <c r="I9" s="76"/>
      <c r="J9" s="20"/>
      <c r="K9" s="20"/>
    </row>
    <row r="10" spans="1:11" ht="23.1" customHeight="1">
      <c r="A10" s="20" t="s">
        <v>20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20"/>
      <c r="K10" s="20"/>
    </row>
    <row r="11" spans="1:11" ht="23.1" customHeight="1">
      <c r="A11" s="37" t="s">
        <v>21</v>
      </c>
      <c r="B11" s="33"/>
      <c r="C11" s="33"/>
      <c r="D11" s="33"/>
      <c r="E11" s="33"/>
      <c r="F11" s="33"/>
      <c r="G11" s="33"/>
      <c r="H11" s="33"/>
      <c r="I11" s="33"/>
      <c r="J11" s="20"/>
      <c r="K11" s="20"/>
    </row>
    <row r="12" spans="1:11" ht="18.7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3" spans="1:11" ht="18.7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18.7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1" ht="18.7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</row>
    <row r="16" spans="1:11" ht="18.7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7" spans="1:11" ht="18.7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</row>
    <row r="18" spans="1:11" ht="18.7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</row>
    <row r="19" spans="1:11" ht="18.7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11" ht="18.7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</row>
    <row r="21" spans="1:11" ht="18.7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</row>
    <row r="22" spans="1:11" ht="18.7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3" spans="1:11" ht="18.7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</row>
  </sheetData>
  <mergeCells count="15">
    <mergeCell ref="A1:I1"/>
    <mergeCell ref="A2:I2"/>
    <mergeCell ref="A3:I3"/>
    <mergeCell ref="B7:B8"/>
    <mergeCell ref="C7:C8"/>
    <mergeCell ref="D7:D8"/>
    <mergeCell ref="F7:F8"/>
    <mergeCell ref="G7:G8"/>
    <mergeCell ref="H7:H8"/>
    <mergeCell ref="A4:I4"/>
    <mergeCell ref="B6:E6"/>
    <mergeCell ref="F6:I6"/>
    <mergeCell ref="A7:A9"/>
    <mergeCell ref="I7:I9"/>
    <mergeCell ref="E7:E9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/>
  </sheetPr>
  <dimension ref="A1:G13"/>
  <sheetViews>
    <sheetView rightToLeft="1" zoomScale="142" zoomScaleNormal="142" zoomScaleSheetLayoutView="106" workbookViewId="0">
      <selection activeCell="C12" sqref="C12"/>
    </sheetView>
  </sheetViews>
  <sheetFormatPr defaultColWidth="9.1328125" defaultRowHeight="13.5"/>
  <cols>
    <col min="1" max="1" width="18.86328125" style="5" customWidth="1"/>
    <col min="2" max="2" width="15.19921875" style="5" bestFit="1" customWidth="1"/>
    <col min="3" max="3" width="30.3984375" style="5" bestFit="1" customWidth="1"/>
    <col min="4" max="4" width="27.1328125" style="5" bestFit="1" customWidth="1"/>
    <col min="5" max="5" width="30.3984375" style="5" bestFit="1" customWidth="1"/>
    <col min="6" max="6" width="27.1328125" style="5" bestFit="1" customWidth="1"/>
    <col min="7" max="7" width="9.1328125" style="5" customWidth="1"/>
    <col min="8" max="8" width="11.53125" style="5" bestFit="1" customWidth="1"/>
    <col min="9" max="16384" width="9.1328125" style="5"/>
  </cols>
  <sheetData>
    <row r="1" spans="1:7" ht="18.75">
      <c r="A1" s="69" t="s">
        <v>0</v>
      </c>
      <c r="B1" s="69"/>
      <c r="C1" s="69"/>
      <c r="D1" s="69"/>
      <c r="E1" s="69"/>
      <c r="F1" s="69"/>
      <c r="G1" s="20"/>
    </row>
    <row r="2" spans="1:7" ht="18.75">
      <c r="A2" s="69" t="s">
        <v>53</v>
      </c>
      <c r="B2" s="69"/>
      <c r="C2" s="69"/>
      <c r="D2" s="69"/>
      <c r="E2" s="69"/>
      <c r="F2" s="69"/>
      <c r="G2" s="20"/>
    </row>
    <row r="3" spans="1:7" ht="18.75">
      <c r="A3" s="69" t="s">
        <v>110</v>
      </c>
      <c r="B3" s="69"/>
      <c r="C3" s="69"/>
      <c r="D3" s="69"/>
      <c r="E3" s="69"/>
      <c r="F3" s="69"/>
      <c r="G3" s="20"/>
    </row>
    <row r="4" spans="1:7" ht="18.75">
      <c r="A4" s="68" t="s">
        <v>60</v>
      </c>
      <c r="B4" s="68"/>
      <c r="C4" s="68"/>
      <c r="D4" s="68"/>
      <c r="E4" s="68"/>
      <c r="F4" s="68"/>
      <c r="G4" s="20"/>
    </row>
    <row r="5" spans="1:7" ht="18.75">
      <c r="A5" s="15"/>
      <c r="B5" s="15"/>
      <c r="C5" s="15"/>
      <c r="D5" s="15"/>
      <c r="E5" s="15"/>
      <c r="F5" s="15"/>
      <c r="G5" s="20"/>
    </row>
    <row r="6" spans="1:7" ht="37.5" customHeight="1" thickBot="1">
      <c r="A6" s="84" t="s">
        <v>61</v>
      </c>
      <c r="B6" s="84"/>
      <c r="C6" s="85" t="s">
        <v>111</v>
      </c>
      <c r="D6" s="85"/>
      <c r="E6" s="84" t="s">
        <v>112</v>
      </c>
      <c r="F6" s="84"/>
      <c r="G6" s="31"/>
    </row>
    <row r="7" spans="1:7" ht="59.25" customHeight="1">
      <c r="A7" s="38" t="s">
        <v>62</v>
      </c>
      <c r="B7" s="31" t="s">
        <v>6</v>
      </c>
      <c r="C7" s="31" t="s">
        <v>63</v>
      </c>
      <c r="D7" s="31" t="s">
        <v>64</v>
      </c>
      <c r="E7" s="31" t="s">
        <v>63</v>
      </c>
      <c r="F7" s="31" t="s">
        <v>64</v>
      </c>
      <c r="G7" s="20"/>
    </row>
    <row r="8" spans="1:7" ht="22.5" customHeight="1" thickBot="1">
      <c r="A8" s="36"/>
      <c r="B8" s="36"/>
      <c r="C8" s="36" t="s">
        <v>58</v>
      </c>
      <c r="D8" s="36"/>
      <c r="E8" s="36" t="s">
        <v>58</v>
      </c>
      <c r="F8" s="36"/>
      <c r="G8" s="20"/>
    </row>
    <row r="9" spans="1:7" ht="18" customHeight="1">
      <c r="A9" s="46" t="s">
        <v>106</v>
      </c>
      <c r="B9" s="46" t="s">
        <v>15</v>
      </c>
      <c r="C9" s="46">
        <v>6568827</v>
      </c>
      <c r="D9" s="47"/>
      <c r="E9" s="46">
        <v>8796210</v>
      </c>
      <c r="F9" s="47"/>
      <c r="G9" s="20"/>
    </row>
    <row r="10" spans="1:7" ht="18.75">
      <c r="A10" s="46" t="s">
        <v>121</v>
      </c>
      <c r="B10" s="46" t="s">
        <v>122</v>
      </c>
      <c r="C10" s="46">
        <v>32876712</v>
      </c>
      <c r="D10" s="47"/>
      <c r="E10" s="46">
        <v>1363287657</v>
      </c>
      <c r="F10" s="47"/>
      <c r="G10" s="20"/>
    </row>
    <row r="11" spans="1:7" ht="18.75">
      <c r="A11" s="20"/>
      <c r="B11" s="20"/>
      <c r="C11" s="17">
        <f>SUM(C9:C10)</f>
        <v>39445539</v>
      </c>
      <c r="D11" s="20"/>
      <c r="E11" s="17">
        <f>SUM(E9:E10)</f>
        <v>1372083867</v>
      </c>
      <c r="F11" s="20"/>
      <c r="G11" s="20"/>
    </row>
    <row r="12" spans="1:7" ht="18.75">
      <c r="A12" s="20"/>
      <c r="B12" s="20"/>
      <c r="C12" s="20"/>
      <c r="D12" s="20"/>
      <c r="E12" s="20"/>
      <c r="F12" s="20"/>
      <c r="G12" s="20"/>
    </row>
    <row r="13" spans="1:7" ht="18.75">
      <c r="A13" s="20"/>
      <c r="B13" s="20"/>
      <c r="C13" s="20"/>
      <c r="D13" s="20"/>
      <c r="E13" s="20"/>
      <c r="F13" s="20"/>
      <c r="G13" s="20"/>
    </row>
  </sheetData>
  <mergeCells count="7">
    <mergeCell ref="A6:B6"/>
    <mergeCell ref="C6:D6"/>
    <mergeCell ref="A4:F4"/>
    <mergeCell ref="E6:F6"/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/>
  <headerFooter differentOddEven="1" differentFirst="1"/>
  <ignoredErrors>
    <ignoredError sqref="B9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</sheetPr>
  <dimension ref="A1:F16"/>
  <sheetViews>
    <sheetView rightToLeft="1" zoomScale="150" zoomScaleNormal="150" zoomScaleSheetLayoutView="106" workbookViewId="0">
      <selection activeCell="B9" sqref="B9"/>
    </sheetView>
  </sheetViews>
  <sheetFormatPr defaultColWidth="9.1328125" defaultRowHeight="13.5"/>
  <cols>
    <col min="1" max="1" width="22.1328125" style="8" bestFit="1" customWidth="1"/>
    <col min="2" max="2" width="29.86328125" style="8" customWidth="1"/>
    <col min="3" max="3" width="32" style="8" customWidth="1"/>
    <col min="4" max="4" width="9.1328125" style="5" customWidth="1"/>
    <col min="5" max="16384" width="9.1328125" style="5"/>
  </cols>
  <sheetData>
    <row r="1" spans="1:6" ht="18.75">
      <c r="A1" s="69" t="s">
        <v>0</v>
      </c>
      <c r="B1" s="69"/>
      <c r="C1" s="69"/>
      <c r="D1" s="20"/>
      <c r="E1" s="20"/>
      <c r="F1" s="20"/>
    </row>
    <row r="2" spans="1:6" ht="18.75">
      <c r="A2" s="69" t="s">
        <v>53</v>
      </c>
      <c r="B2" s="69"/>
      <c r="C2" s="69"/>
      <c r="D2" s="20"/>
      <c r="E2" s="20"/>
      <c r="F2" s="20"/>
    </row>
    <row r="3" spans="1:6" ht="18.75">
      <c r="A3" s="69" t="s">
        <v>110</v>
      </c>
      <c r="B3" s="69"/>
      <c r="C3" s="69"/>
      <c r="D3" s="20"/>
      <c r="E3" s="20"/>
      <c r="F3" s="20"/>
    </row>
    <row r="4" spans="1:6" ht="18.75">
      <c r="A4" s="68" t="s">
        <v>65</v>
      </c>
      <c r="B4" s="68"/>
      <c r="C4" s="68"/>
      <c r="D4" s="20"/>
      <c r="E4" s="20"/>
      <c r="F4" s="20"/>
    </row>
    <row r="5" spans="1:6" ht="18.75">
      <c r="A5" s="36"/>
      <c r="B5" s="36" t="s">
        <v>111</v>
      </c>
      <c r="C5" s="36" t="s">
        <v>112</v>
      </c>
      <c r="D5" s="20"/>
      <c r="E5" s="20"/>
      <c r="F5" s="20"/>
    </row>
    <row r="6" spans="1:6" ht="16.5" customHeight="1">
      <c r="A6" s="73" t="s">
        <v>66</v>
      </c>
      <c r="B6" s="82" t="s">
        <v>10</v>
      </c>
      <c r="C6" s="82" t="s">
        <v>10</v>
      </c>
      <c r="D6" s="20"/>
      <c r="E6" s="20"/>
      <c r="F6" s="20"/>
    </row>
    <row r="7" spans="1:6" ht="18.75">
      <c r="A7" s="69"/>
      <c r="B7" s="76"/>
      <c r="C7" s="76"/>
      <c r="D7" s="20"/>
      <c r="E7" s="20"/>
      <c r="F7" s="20"/>
    </row>
    <row r="8" spans="1:6" ht="23.1" customHeight="1">
      <c r="A8" s="20" t="s">
        <v>67</v>
      </c>
      <c r="B8" s="17">
        <v>110609180</v>
      </c>
      <c r="C8" s="17">
        <v>152036284</v>
      </c>
      <c r="D8" s="20"/>
      <c r="E8" s="20"/>
      <c r="F8" s="20"/>
    </row>
    <row r="9" spans="1:6" ht="23.1" customHeight="1">
      <c r="A9" s="20" t="s">
        <v>20</v>
      </c>
      <c r="B9" s="17">
        <v>110609180</v>
      </c>
      <c r="C9" s="17">
        <v>152036284</v>
      </c>
      <c r="D9" s="20"/>
      <c r="E9" s="20"/>
      <c r="F9" s="20"/>
    </row>
    <row r="10" spans="1:6" ht="23.1" customHeight="1">
      <c r="A10" s="20" t="s">
        <v>21</v>
      </c>
      <c r="B10" s="18"/>
      <c r="C10" s="18"/>
      <c r="D10" s="20"/>
      <c r="E10" s="20"/>
      <c r="F10" s="20"/>
    </row>
    <row r="11" spans="1:6" ht="18.75">
      <c r="A11" s="20"/>
      <c r="B11" s="20"/>
      <c r="C11" s="20"/>
      <c r="D11" s="20"/>
      <c r="E11" s="20"/>
      <c r="F11" s="20"/>
    </row>
    <row r="12" spans="1:6" ht="18.75">
      <c r="A12" s="20"/>
      <c r="B12" s="20"/>
      <c r="C12" s="20"/>
      <c r="D12" s="20"/>
      <c r="E12" s="20"/>
      <c r="F12" s="20"/>
    </row>
    <row r="13" spans="1:6" ht="18.75">
      <c r="A13" s="20"/>
      <c r="B13" s="20"/>
      <c r="C13" s="20"/>
      <c r="D13" s="20"/>
      <c r="E13" s="20"/>
      <c r="F13" s="20"/>
    </row>
    <row r="14" spans="1:6" ht="18.75">
      <c r="A14" s="20"/>
      <c r="B14" s="20"/>
      <c r="C14" s="20"/>
      <c r="D14" s="20"/>
      <c r="E14" s="20"/>
      <c r="F14" s="20"/>
    </row>
    <row r="15" spans="1:6" ht="18.75">
      <c r="A15" s="20"/>
      <c r="B15" s="20"/>
      <c r="C15" s="20"/>
      <c r="D15" s="20"/>
      <c r="E15" s="20"/>
      <c r="F15" s="20"/>
    </row>
    <row r="16" spans="1:6" ht="18.75">
      <c r="A16" s="20"/>
      <c r="B16" s="20"/>
      <c r="C16" s="20"/>
      <c r="D16" s="20"/>
      <c r="E16" s="20"/>
      <c r="F16" s="20"/>
    </row>
  </sheetData>
  <mergeCells count="7">
    <mergeCell ref="A1:C1"/>
    <mergeCell ref="A2:C2"/>
    <mergeCell ref="A3:C3"/>
    <mergeCell ref="C6:C7"/>
    <mergeCell ref="B6:B7"/>
    <mergeCell ref="A4:C4"/>
    <mergeCell ref="A6:A7"/>
  </mergeCells>
  <pageMargins left="0.7" right="0.7" top="0.75" bottom="0.75" header="0.3" footer="0.3"/>
  <pageSetup paperSize="9" orientation="portrait" horizontalDpi="4294967295" verticalDpi="4294967295"/>
  <headerFooter differentOddEven="1" differentFirs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10</vt:i4>
      </vt:variant>
    </vt:vector>
  </HeadingPairs>
  <TitlesOfParts>
    <vt:vector size="23" baseType="lpstr">
      <vt:lpstr>1</vt:lpstr>
      <vt:lpstr>درآمدها</vt:lpstr>
      <vt:lpstr> سهام و صندوق‌های سرمایه‌گذاری</vt:lpstr>
      <vt:lpstr>اوراق</vt:lpstr>
      <vt:lpstr>سپرده</vt:lpstr>
      <vt:lpstr>درآمد سود سهام</vt:lpstr>
      <vt:lpstr>سود اوراق بهادار و سپرده بانکی</vt:lpstr>
      <vt:lpstr>درآمد ناشی ازفروش</vt:lpstr>
      <vt:lpstr>درآمد ناشی از تغییر قیمت اوراق </vt:lpstr>
      <vt:lpstr>درآمد سرمایه گذاری در سهام و ص </vt:lpstr>
      <vt:lpstr>درآمد سرمایه گذاری در اوراق بها</vt:lpstr>
      <vt:lpstr>درآمد سپرده بانکی</vt:lpstr>
      <vt:lpstr>سایر درآمدها</vt:lpstr>
      <vt:lpstr>' سهام و صندوق‌های سرمایه‌گذاری'!Print_Area</vt:lpstr>
      <vt:lpstr>اوراق!Print_Area</vt:lpstr>
      <vt:lpstr>'درآمد سرمایه گذاری در اوراق بها'!Print_Area</vt:lpstr>
      <vt:lpstr>'درآمد سرمایه گذاری در سهام و ص '!Print_Area</vt:lpstr>
      <vt:lpstr>'درآمد ناشی از تغییر قیمت اوراق '!Print_Area</vt:lpstr>
      <vt:lpstr>'درآمد ناشی ازفروش'!Print_Area</vt:lpstr>
      <vt:lpstr>درآمدها!Print_Area</vt:lpstr>
      <vt:lpstr>'سایر درآمدها'!Print_Area</vt:lpstr>
      <vt:lpstr>سپرده!Print_Area</vt:lpstr>
      <vt:lpstr>'سود اوراق بهادار و سپرده بانکی'!Print_Area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گزارش پرتفوی ماهانه صندوق‌های سرمایه‌گذاری</dc:title>
  <dc:creator>Davood Hanifi</dc:creator>
  <cp:keywords>Report</cp:keywords>
  <cp:lastModifiedBy>Alireza Khanzadi</cp:lastModifiedBy>
  <cp:lastPrinted>2017-11-26T09:34:25Z</cp:lastPrinted>
  <dcterms:created xsi:type="dcterms:W3CDTF">2017-11-22T14:26:20Z</dcterms:created>
  <dcterms:modified xsi:type="dcterms:W3CDTF">2022-10-31T10:52:13Z</dcterms:modified>
</cp:coreProperties>
</file>